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S ISO İSG 45001_2018 12.10.2021\WORD BELGELERİ\TS ISO 45001_2018 İSG YS PLANLAR\"/>
    </mc:Choice>
  </mc:AlternateContent>
  <bookViews>
    <workbookView xWindow="0" yWindow="0" windowWidth="21840" windowHeight="12375" activeTab="2"/>
  </bookViews>
  <sheets>
    <sheet name="Kapak" sheetId="5" r:id="rId1"/>
    <sheet name="Tanımlar" sheetId="4" r:id="rId2"/>
    <sheet name="Risk Analizi ve Aksiyon Planı" sheetId="3" r:id="rId3"/>
  </sheets>
  <definedNames>
    <definedName name="_xlnm._FilterDatabase" localSheetId="2" hidden="1">'Risk Analizi ve Aksiyon Planı'!$A$7:$Q$71</definedName>
    <definedName name="_xlnm.Print_Area" localSheetId="1">Tanımlar!$B$1:$J$26</definedName>
    <definedName name="_xlnm.Print_Titles" localSheetId="2">'Risk Analizi ve Aksiyon Planı'!$6:$7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2" i="3" l="1"/>
  <c r="M192" i="3" s="1"/>
  <c r="L191" i="3"/>
  <c r="M191" i="3" s="1"/>
  <c r="L190" i="3"/>
  <c r="M190" i="3" s="1"/>
  <c r="L189" i="3"/>
  <c r="M189" i="3" s="1"/>
  <c r="L188" i="3"/>
  <c r="M188" i="3" s="1"/>
  <c r="L187" i="3"/>
  <c r="M187" i="3" s="1"/>
  <c r="L186" i="3"/>
  <c r="M186" i="3" s="1"/>
  <c r="L185" i="3"/>
  <c r="M185" i="3" s="1"/>
  <c r="L184" i="3"/>
  <c r="M184" i="3" s="1"/>
  <c r="L183" i="3"/>
  <c r="M183" i="3" s="1"/>
  <c r="L182" i="3"/>
  <c r="M182" i="3" s="1"/>
  <c r="L181" i="3"/>
  <c r="M181" i="3" s="1"/>
  <c r="L180" i="3"/>
  <c r="M180" i="3" s="1"/>
  <c r="L179" i="3"/>
  <c r="M179" i="3" s="1"/>
  <c r="L178" i="3"/>
  <c r="M178" i="3" s="1"/>
  <c r="L177" i="3"/>
  <c r="M177" i="3" s="1"/>
  <c r="L176" i="3"/>
  <c r="M176" i="3" s="1"/>
  <c r="L175" i="3"/>
  <c r="M175" i="3" s="1"/>
  <c r="L174" i="3"/>
  <c r="M174" i="3" s="1"/>
  <c r="L173" i="3"/>
  <c r="M173" i="3" s="1"/>
  <c r="L172" i="3"/>
  <c r="M172" i="3" s="1"/>
  <c r="L171" i="3"/>
  <c r="M171" i="3" s="1"/>
  <c r="L170" i="3"/>
  <c r="M170" i="3" s="1"/>
  <c r="L169" i="3"/>
  <c r="M169" i="3" s="1"/>
  <c r="L168" i="3"/>
  <c r="M168" i="3" s="1"/>
  <c r="L167" i="3"/>
  <c r="M167" i="3" s="1"/>
  <c r="L166" i="3"/>
  <c r="M166" i="3" s="1"/>
  <c r="L165" i="3"/>
  <c r="M165" i="3" s="1"/>
  <c r="L164" i="3"/>
  <c r="M164" i="3" s="1"/>
  <c r="L163" i="3"/>
  <c r="M163" i="3" s="1"/>
  <c r="L162" i="3"/>
  <c r="M162" i="3" s="1"/>
  <c r="L161" i="3"/>
  <c r="M161" i="3" s="1"/>
  <c r="L160" i="3"/>
  <c r="M160" i="3" s="1"/>
  <c r="L159" i="3"/>
  <c r="M159" i="3" s="1"/>
  <c r="L158" i="3"/>
  <c r="M158" i="3" s="1"/>
  <c r="L157" i="3"/>
  <c r="M157" i="3" s="1"/>
  <c r="L156" i="3"/>
  <c r="M156" i="3" s="1"/>
  <c r="L155" i="3"/>
  <c r="M155" i="3" s="1"/>
  <c r="L154" i="3"/>
  <c r="M154" i="3" s="1"/>
  <c r="L153" i="3"/>
  <c r="M153" i="3" s="1"/>
  <c r="L152" i="3"/>
  <c r="M152" i="3" s="1"/>
  <c r="L151" i="3"/>
  <c r="M151" i="3" s="1"/>
  <c r="L150" i="3"/>
  <c r="M150" i="3" s="1"/>
  <c r="L149" i="3"/>
  <c r="M149" i="3" s="1"/>
  <c r="L148" i="3"/>
  <c r="M148" i="3" s="1"/>
  <c r="L147" i="3"/>
  <c r="M147" i="3" s="1"/>
  <c r="L146" i="3"/>
  <c r="M146" i="3" s="1"/>
  <c r="L145" i="3"/>
  <c r="M145" i="3" s="1"/>
  <c r="L144" i="3"/>
  <c r="M144" i="3" s="1"/>
  <c r="L143" i="3"/>
  <c r="M143" i="3" s="1"/>
  <c r="L142" i="3"/>
  <c r="M142" i="3" s="1"/>
  <c r="L141" i="3"/>
  <c r="M141" i="3" s="1"/>
  <c r="L140" i="3"/>
  <c r="M140" i="3" s="1"/>
  <c r="L139" i="3"/>
  <c r="M139" i="3" s="1"/>
  <c r="L138" i="3"/>
  <c r="M138" i="3" s="1"/>
  <c r="L137" i="3"/>
  <c r="M137" i="3" s="1"/>
  <c r="L136" i="3"/>
  <c r="M136" i="3" s="1"/>
  <c r="L135" i="3"/>
  <c r="M135" i="3" s="1"/>
  <c r="L134" i="3"/>
  <c r="M134" i="3" s="1"/>
  <c r="L133" i="3"/>
  <c r="M133" i="3" s="1"/>
  <c r="L132" i="3"/>
  <c r="M132" i="3" s="1"/>
  <c r="L131" i="3"/>
  <c r="M131" i="3" s="1"/>
  <c r="L130" i="3"/>
  <c r="M130" i="3" s="1"/>
  <c r="L129" i="3"/>
  <c r="M129" i="3" s="1"/>
  <c r="L128" i="3"/>
  <c r="M128" i="3" s="1"/>
  <c r="L127" i="3"/>
  <c r="M127" i="3" s="1"/>
  <c r="L126" i="3"/>
  <c r="M126" i="3" s="1"/>
  <c r="L125" i="3"/>
  <c r="M125" i="3" s="1"/>
  <c r="L124" i="3"/>
  <c r="M124" i="3" s="1"/>
  <c r="L123" i="3"/>
  <c r="M123" i="3" s="1"/>
  <c r="L122" i="3"/>
  <c r="M122" i="3" s="1"/>
  <c r="L121" i="3"/>
  <c r="M121" i="3" s="1"/>
  <c r="L120" i="3"/>
  <c r="M120" i="3" s="1"/>
  <c r="L119" i="3"/>
  <c r="M119" i="3" s="1"/>
  <c r="L118" i="3"/>
  <c r="M118" i="3" s="1"/>
  <c r="L117" i="3"/>
  <c r="M117" i="3" s="1"/>
  <c r="L116" i="3"/>
  <c r="M116" i="3" s="1"/>
  <c r="L115" i="3"/>
  <c r="M115" i="3" s="1"/>
  <c r="L114" i="3"/>
  <c r="M114" i="3" s="1"/>
  <c r="L113" i="3"/>
  <c r="M113" i="3" s="1"/>
  <c r="L112" i="3"/>
  <c r="M112" i="3" s="1"/>
  <c r="L111" i="3"/>
  <c r="M111" i="3" s="1"/>
  <c r="L110" i="3"/>
  <c r="M110" i="3" s="1"/>
  <c r="L109" i="3"/>
  <c r="M109" i="3" s="1"/>
  <c r="L108" i="3"/>
  <c r="M108" i="3" s="1"/>
  <c r="L107" i="3"/>
  <c r="M107" i="3" s="1"/>
  <c r="L106" i="3"/>
  <c r="M106" i="3" s="1"/>
  <c r="L105" i="3"/>
  <c r="M105" i="3" s="1"/>
  <c r="L104" i="3"/>
  <c r="M104" i="3" s="1"/>
  <c r="L103" i="3"/>
  <c r="M103" i="3" s="1"/>
  <c r="L102" i="3"/>
  <c r="M102" i="3" s="1"/>
  <c r="L101" i="3"/>
  <c r="M101" i="3" s="1"/>
  <c r="L100" i="3"/>
  <c r="M100" i="3" s="1"/>
  <c r="L99" i="3"/>
  <c r="M99" i="3" s="1"/>
  <c r="L98" i="3"/>
  <c r="M98" i="3" s="1"/>
  <c r="L97" i="3"/>
  <c r="M97" i="3" s="1"/>
  <c r="L96" i="3"/>
  <c r="M96" i="3" s="1"/>
  <c r="L95" i="3"/>
  <c r="M95" i="3" s="1"/>
  <c r="L94" i="3"/>
  <c r="M94" i="3" s="1"/>
  <c r="L93" i="3"/>
  <c r="M93" i="3" s="1"/>
  <c r="L92" i="3"/>
  <c r="M92" i="3" s="1"/>
  <c r="L91" i="3"/>
  <c r="M91" i="3" s="1"/>
  <c r="L90" i="3"/>
  <c r="M90" i="3" s="1"/>
  <c r="L89" i="3"/>
  <c r="M89" i="3" s="1"/>
  <c r="L88" i="3"/>
  <c r="M88" i="3" s="1"/>
  <c r="L87" i="3"/>
  <c r="M87" i="3" s="1"/>
  <c r="L86" i="3"/>
  <c r="M86" i="3" s="1"/>
  <c r="L85" i="3"/>
  <c r="M85" i="3" s="1"/>
  <c r="L84" i="3"/>
  <c r="M84" i="3" s="1"/>
  <c r="L83" i="3"/>
  <c r="M83" i="3" s="1"/>
  <c r="L82" i="3"/>
  <c r="M82" i="3" s="1"/>
  <c r="L81" i="3"/>
  <c r="M81" i="3" s="1"/>
  <c r="L80" i="3"/>
  <c r="M80" i="3" s="1"/>
  <c r="L79" i="3"/>
  <c r="M79" i="3" s="1"/>
  <c r="L78" i="3"/>
  <c r="M78" i="3" s="1"/>
  <c r="L77" i="3"/>
  <c r="M77" i="3" s="1"/>
  <c r="L76" i="3"/>
  <c r="M76" i="3" s="1"/>
  <c r="L75" i="3"/>
  <c r="M75" i="3" s="1"/>
  <c r="L74" i="3"/>
  <c r="M74" i="3" s="1"/>
  <c r="L73" i="3"/>
  <c r="M73" i="3" s="1"/>
  <c r="L72" i="3"/>
  <c r="M72" i="3" s="1"/>
  <c r="L71" i="3"/>
  <c r="M71" i="3" s="1"/>
  <c r="L70" i="3"/>
  <c r="M70" i="3" s="1"/>
  <c r="L69" i="3"/>
  <c r="M69" i="3" s="1"/>
  <c r="L68" i="3"/>
  <c r="M68" i="3" s="1"/>
  <c r="L67" i="3"/>
  <c r="M67" i="3" s="1"/>
  <c r="L66" i="3"/>
  <c r="M66" i="3" s="1"/>
  <c r="L65" i="3"/>
  <c r="M65" i="3" s="1"/>
  <c r="L64" i="3"/>
  <c r="M64" i="3" s="1"/>
  <c r="L63" i="3"/>
  <c r="M63" i="3" s="1"/>
  <c r="L62" i="3"/>
  <c r="M62" i="3" s="1"/>
  <c r="L61" i="3"/>
  <c r="M61" i="3" s="1"/>
  <c r="L60" i="3"/>
  <c r="M60" i="3" s="1"/>
  <c r="L59" i="3"/>
  <c r="M59" i="3" s="1"/>
  <c r="L58" i="3"/>
  <c r="M58" i="3" s="1"/>
  <c r="L57" i="3"/>
  <c r="M57" i="3" s="1"/>
  <c r="L56" i="3"/>
  <c r="M56" i="3" s="1"/>
  <c r="L55" i="3"/>
  <c r="M55" i="3" s="1"/>
  <c r="L54" i="3"/>
  <c r="M54" i="3" s="1"/>
  <c r="L53" i="3"/>
  <c r="M53" i="3" s="1"/>
  <c r="L52" i="3"/>
  <c r="M52" i="3" s="1"/>
  <c r="L51" i="3"/>
  <c r="M51" i="3" s="1"/>
  <c r="L50" i="3"/>
  <c r="M50" i="3" s="1"/>
  <c r="L49" i="3"/>
  <c r="M49" i="3" s="1"/>
  <c r="L48" i="3"/>
  <c r="M48" i="3" s="1"/>
  <c r="L47" i="3"/>
  <c r="M47" i="3" s="1"/>
  <c r="L46" i="3"/>
  <c r="M46" i="3" s="1"/>
  <c r="L45" i="3"/>
  <c r="M45" i="3" s="1"/>
  <c r="L44" i="3"/>
  <c r="M44" i="3" s="1"/>
  <c r="L43" i="3"/>
  <c r="M43" i="3" s="1"/>
  <c r="L42" i="3"/>
  <c r="M42" i="3" s="1"/>
  <c r="L41" i="3"/>
  <c r="M41" i="3" s="1"/>
  <c r="L40" i="3"/>
  <c r="M40" i="3" s="1"/>
  <c r="L39" i="3"/>
  <c r="M39" i="3" s="1"/>
  <c r="L38" i="3"/>
  <c r="M38" i="3" s="1"/>
  <c r="L37" i="3"/>
  <c r="M37" i="3" s="1"/>
  <c r="L36" i="3"/>
  <c r="M36" i="3" s="1"/>
  <c r="L35" i="3"/>
  <c r="M35" i="3" s="1"/>
  <c r="L34" i="3"/>
  <c r="M34" i="3" s="1"/>
  <c r="L33" i="3"/>
  <c r="M33" i="3" s="1"/>
  <c r="L32" i="3"/>
  <c r="M32" i="3" s="1"/>
  <c r="L31" i="3"/>
  <c r="M31" i="3" s="1"/>
  <c r="L30" i="3"/>
  <c r="M30" i="3" s="1"/>
  <c r="L29" i="3"/>
  <c r="M29" i="3" s="1"/>
  <c r="L28" i="3"/>
  <c r="M28" i="3" s="1"/>
  <c r="L27" i="3"/>
  <c r="M27" i="3" s="1"/>
  <c r="L26" i="3"/>
  <c r="M26" i="3" s="1"/>
  <c r="L25" i="3"/>
  <c r="M25" i="3" s="1"/>
  <c r="L24" i="3"/>
  <c r="M24" i="3" s="1"/>
  <c r="L23" i="3"/>
  <c r="M23" i="3" s="1"/>
  <c r="L22" i="3"/>
  <c r="M22" i="3" s="1"/>
  <c r="L21" i="3"/>
  <c r="M21" i="3" s="1"/>
  <c r="L20" i="3"/>
  <c r="M20" i="3" s="1"/>
  <c r="L19" i="3"/>
  <c r="M19" i="3" s="1"/>
  <c r="L18" i="3"/>
  <c r="M18" i="3" s="1"/>
  <c r="L17" i="3"/>
  <c r="M17" i="3" s="1"/>
  <c r="L16" i="3"/>
  <c r="M16" i="3" s="1"/>
  <c r="L15" i="3"/>
  <c r="M15" i="3" s="1"/>
  <c r="L14" i="3"/>
  <c r="M14" i="3" s="1"/>
  <c r="L13" i="3"/>
  <c r="M13" i="3" s="1"/>
  <c r="L12" i="3"/>
  <c r="M12" i="3" s="1"/>
  <c r="L11" i="3"/>
  <c r="M11" i="3" s="1"/>
  <c r="L10" i="3"/>
  <c r="M10" i="3" s="1"/>
  <c r="L9" i="3"/>
  <c r="M9" i="3" s="1"/>
  <c r="L8" i="3"/>
  <c r="M8" i="3" s="1"/>
  <c r="D12" i="4" l="1"/>
  <c r="D13" i="4"/>
  <c r="D14" i="4"/>
  <c r="E14" i="4"/>
  <c r="E13" i="4"/>
  <c r="E12" i="4"/>
  <c r="F14" i="4"/>
  <c r="F13" i="4"/>
  <c r="F12" i="4"/>
  <c r="G14" i="4"/>
  <c r="G13" i="4"/>
  <c r="G12" i="4"/>
  <c r="H14" i="4"/>
  <c r="H13" i="4"/>
  <c r="H12" i="4"/>
  <c r="H15" i="4"/>
  <c r="G15" i="4"/>
  <c r="F15" i="4"/>
  <c r="E15" i="4"/>
  <c r="D15" i="4"/>
  <c r="H16" i="4"/>
  <c r="G16" i="4"/>
  <c r="F16" i="4"/>
  <c r="E16" i="4"/>
  <c r="D16" i="4"/>
</calcChain>
</file>

<file path=xl/sharedStrings.xml><?xml version="1.0" encoding="utf-8"?>
<sst xmlns="http://schemas.openxmlformats.org/spreadsheetml/2006/main" count="1616" uniqueCount="603">
  <si>
    <t>Bilgisayar Kullanımı</t>
  </si>
  <si>
    <t>Eksikler tamamlanıp uygun yerlere asılacaktır</t>
  </si>
  <si>
    <t>YAPILMASI GEREKEN DÜZELTİCİ/ÖNLEYİCİ FAALİYET</t>
  </si>
  <si>
    <t>Ana Pano Topraklama ölçümlerinin yapılmaması</t>
  </si>
  <si>
    <t>Rutin (R) /Rutin Olmayan (RO)</t>
  </si>
  <si>
    <t>R</t>
  </si>
  <si>
    <t>RO</t>
  </si>
  <si>
    <t>Paratoner etki çapı krokisi çizilerek kapsama alanına bakılacak işletmeyi tam olarak kapsamıyorsa, paratonerin yeri kaydırılacak veya ikinci paratoner montajı yapılacaktır.</t>
  </si>
  <si>
    <t>Risk Analizi Çalışanlara okutularak kayıt altına alınacaktır.</t>
  </si>
  <si>
    <t>Yangın Söndürme cihazının olmaması sebebiyle yangına müdahale edilememesi ve yangının büyüyerek çalışanları etkilemesi</t>
  </si>
  <si>
    <t xml:space="preserve">Yangın söndürme cihazının dolu olmaması sebebiyle yangına müdahale edilememesi ve yangının büyüyerek çalışanları etkilemesi </t>
  </si>
  <si>
    <t xml:space="preserve">Yangın Söndürme tüplerinin numaralandırılarak, listesinin oluşturulmaması ve takibinin düzenli yapılmaması sonucunda yangına geç müdahale edilmesi ve yangının büyüyerek çalışanları etkilemesi </t>
  </si>
  <si>
    <t xml:space="preserve">Yangın söndürme cihazının yasal olarak yılda bir defa periyodik kontrollerinin yapılmaması sebebiyle ihtiyaç duyulduğunda boş olması halinde yangına geç müdahale edilmesi ve yangının büyüyerek çalışanları etkilemesi </t>
  </si>
  <si>
    <t xml:space="preserve">Yangın Söndürme cihazının kullanım alanına göre uygun tipte (KKT, CO2, Halokarbon vb) olmaması sebebiyle yangının söndürülememesi ve yangının büyüyerek çalışanları etkilemesi  </t>
  </si>
  <si>
    <t xml:space="preserve">Yangın Söndürme Cihazının yeri ile ilgili Bilgilendirme levhasının olmaması sebebiyle çalışanların cihazların yerini bilmemeleri durumunda yangına geç müdahale edilmesi ve yangının büyüyerek çalışanları etkilemesi </t>
  </si>
  <si>
    <t>Yangın Söndürme cihazının zeminden 90 cm nin üzerinde montajının yapılması ve yasal gereklere uyumun olmaması</t>
  </si>
  <si>
    <t>Acil Durum Planının ve Ekiplerinin oluşturulmaması sebebiyle çalışanların acil durumlarda nasıl davranacağını bilmemesi ve acil durumlarda çalışanların olumsuz etkilenmesi</t>
  </si>
  <si>
    <t>Yangın Söndürme tatbikatının periyodik olarak yapılmaması sebebiyle acil durumlarda etkin olarak müdahale yapılamaması ve çalışanların olumsuz etkilenmesi</t>
  </si>
  <si>
    <t>Yangın alarm butonunun ve sireninin olmaması durumunda oluşacak acil durumların diğer çalışanlara iletilmesinde gecikilmesi ve çalışanların etkilenmesi</t>
  </si>
  <si>
    <t>Yangın alarm butonunun ve sireninin periyodik kontrollerinin yapılmaması ve raporlanmaması durumunda ihtiyaç duyulduğunda butonun çalışmaması ve diğer çalışanlara iletilmesinde gecikilmesi, çalışanların etkilenmesi</t>
  </si>
  <si>
    <t>Acil Durum kaçış kapısının olmaması sebebiyle çalışanların tahliye edilememesi ve yangından etkilenmesi</t>
  </si>
  <si>
    <t>Acil Durum Kaçış kapılarının önüne malzeme konulması sebebiyle çalışanların zamanında tahliye edilememesi ve yangından etkilenmesi</t>
  </si>
  <si>
    <t>2 Kğ dan büyük ve 12 Kğ dan küçük Yangın söndürme tüplerinin duvara yerden maksimum 90 cm yüksekliğe montajlarının yapılması sağlanacaktır.</t>
  </si>
  <si>
    <t>Periyodik kontrollerinin düzenli olarak yapılması sağlanarak kayıt altına alınacaktır.</t>
  </si>
  <si>
    <t>Acil durum kaçış kapıları belirlenecektir.</t>
  </si>
  <si>
    <t>Ortamda Çalışılması</t>
  </si>
  <si>
    <t xml:space="preserve">Dahili İlkyardım İhtiyacı </t>
  </si>
  <si>
    <t>Termal konfor şartlarının sağlanması için klima bulunmaması durumunda çalışanların hava şartlarından etkilenmesi</t>
  </si>
  <si>
    <t>Ortamda dağınık kabloların olması durumunda çalışanın takılıp düşmesi</t>
  </si>
  <si>
    <t>Çalışma alanındaki Elektrik Tesisatının yönetmeliklere uygun olmaması sebebiyle ortamda kısa devre olup yangın çıkması ve çalışanların etkilenmesi</t>
  </si>
  <si>
    <t>Ortamın düzenli olarak temizlenmemesi ve çalışanların hijyen olarak etkilenmesi</t>
  </si>
  <si>
    <t xml:space="preserve">Dış İlkyardım İhtiyacı </t>
  </si>
  <si>
    <t>Olağan üstü durumlarda rafların çalışanların üzerine devrilmesi ve çalışanların etkilenmesi</t>
  </si>
  <si>
    <t>Rafların sabitlenmesi sağlanacaktır.</t>
  </si>
  <si>
    <t>Kullanılan seyyar merdivenin mevzuata uygun olmaması ve çalışanın düşerek etkilenmesi</t>
  </si>
  <si>
    <t>RİSK SIRA NO</t>
  </si>
  <si>
    <t>RİSKİN DEĞERLENDİRİLMESİ</t>
  </si>
  <si>
    <t>Tarih</t>
  </si>
  <si>
    <t>Olasılık</t>
  </si>
  <si>
    <t>Şiddet</t>
  </si>
  <si>
    <t>İlk Risk Değeri</t>
  </si>
  <si>
    <t>Riskin Tanımı</t>
  </si>
  <si>
    <t>Ölüm</t>
  </si>
  <si>
    <t>Faaliyet Alanı</t>
  </si>
  <si>
    <t>Faaliyet</t>
  </si>
  <si>
    <t>Tehlike</t>
  </si>
  <si>
    <t>Zarar</t>
  </si>
  <si>
    <t>Mevcut Durum</t>
  </si>
  <si>
    <t>Çoklu Ölüm</t>
  </si>
  <si>
    <t>DÖF SIRA NO</t>
  </si>
  <si>
    <t>Uzuv Kaybı</t>
  </si>
  <si>
    <t>Yıldırım düşmesi durumunda yangın çıkması</t>
  </si>
  <si>
    <t>Paratonerin periyodik kontrolünün yapılmamış olması</t>
  </si>
  <si>
    <t>Bakımsız su sebilleri</t>
  </si>
  <si>
    <t>Tehlikenin nedeni</t>
  </si>
  <si>
    <t>Elektirikli aletlerin beslenmesi</t>
  </si>
  <si>
    <t>İçme suyunun sağlıksız oluşu</t>
  </si>
  <si>
    <t>Lejyonella bakterisi nedeniyle Zature hastalığı</t>
  </si>
  <si>
    <t>İşyerinin dağınık olması nedeniyle iş kazasına maruz kalınması</t>
  </si>
  <si>
    <t>Dağınık çalışma</t>
  </si>
  <si>
    <t>Risk analizinin çalışanlara okutulmaması</t>
  </si>
  <si>
    <t>Kaygan ve bozuk merdiven</t>
  </si>
  <si>
    <t>Duvara tutturulmamış dolap ve raflar</t>
  </si>
  <si>
    <t>Gelişi güzel seyyar kablo çekilmesi</t>
  </si>
  <si>
    <t>Elektrik panoları</t>
  </si>
  <si>
    <t>Paratoner</t>
  </si>
  <si>
    <t>Klimaların Periyodik teknik kontrolünün yaptırılmaması nedeniyle çalışanların hastalıklara maruz kalmaları</t>
  </si>
  <si>
    <t>Termal konfor şartlarının sağlanmaması</t>
  </si>
  <si>
    <t>Yangınla mücade için gerekli tedbirlerin alınmaması</t>
  </si>
  <si>
    <t>Paratonerin olmaması</t>
  </si>
  <si>
    <t>Acil durum tedbirlerinin alınmaması</t>
  </si>
  <si>
    <t>Uygun olmayan seyyar merdivenler kullanılması</t>
  </si>
  <si>
    <t>Elektirik Panolarında Topraklama Ölçümün yapılmaması</t>
  </si>
  <si>
    <t>Hijen olmayan ortamlarda çalışma</t>
  </si>
  <si>
    <t>Klimaların bakımının yapılması</t>
  </si>
  <si>
    <t>Merdivenlerin standartlara uygun olmaması, basamakların bozuk, kaygan ve korkulukların olmaması</t>
  </si>
  <si>
    <t>Her hangi bir nedenle bu malzemelerin düşmesi nedeniyle çalışanların etkilenmesi</t>
  </si>
  <si>
    <t>Her hangi bir nedenle çatlamış veya kırılmış camlardan (Pencereler dahil) çalışanların etkilenmesi</t>
  </si>
  <si>
    <t>Ofis içersindeki çalışma alanlarında sıgara içilmesi</t>
  </si>
  <si>
    <t>Çalışma alanlarında sıgara içilmesi nedeniyle çalışanların etkilenmesi</t>
  </si>
  <si>
    <t>Yangına geç müdahale</t>
  </si>
  <si>
    <t>Duman algılama dedektörlerinin olmaması durumunda ortamda oluşacak yangının geç tespit edilmesi ve büyüyerek çalışanları etkilemesi</t>
  </si>
  <si>
    <t>Yetersiz ışık seviyesi altında çalışma</t>
  </si>
  <si>
    <t>Düşük ışık seviyesi nedeniyle uygun olmayan şartlarda çalışılması</t>
  </si>
  <si>
    <t>Elektirikli Aletlerin açık bırakılması</t>
  </si>
  <si>
    <t>Uygun olmayan koltukta çalışma</t>
  </si>
  <si>
    <t>Ekranlı araç kullanımı olan alanlarda yukarı aşağıya ve ileri geriye ayarlanabilen koltuk kullanımı sağlanacaktır.</t>
  </si>
  <si>
    <t>Ofis içersindeki yerleşimin çalışanların faaliyetlerini kısıtlaması</t>
  </si>
  <si>
    <t>Elle taşıma</t>
  </si>
  <si>
    <t>Uzun süre aynı pozisyonda çalışma</t>
  </si>
  <si>
    <t>Psikososyal etkenler</t>
  </si>
  <si>
    <t>Çalışanların yetki ve sorumluluklarını tam olarak bilmemeleri, görev ve sorumlulukları dışında talimat verilmesi.</t>
  </si>
  <si>
    <t>Çalışanların yürütülen işlerle ilgili görüşlerinin alınmaması ve İşsağlı ve güvenliği ile ilgili katılımlarının desteklenmemesi</t>
  </si>
  <si>
    <t>Eğitim verilmemesi</t>
  </si>
  <si>
    <t>İŞVEREN/VEKİLİ:</t>
  </si>
  <si>
    <t>İŞ GÜVENLĞİ UZMANI(Varsa)</t>
  </si>
  <si>
    <t>Soyadı                :</t>
  </si>
  <si>
    <t>İŞYERİ HEKİMİ (Varsa)</t>
  </si>
  <si>
    <t>DESTEK ELEMANI (Varsa)</t>
  </si>
  <si>
    <t>Soyadı                   :</t>
  </si>
  <si>
    <t>İMZA                     :</t>
  </si>
  <si>
    <t>Soyadı     :</t>
  </si>
  <si>
    <t>Görevi     :</t>
  </si>
  <si>
    <t>İMZA       :</t>
  </si>
  <si>
    <t>İMZA                  :</t>
  </si>
  <si>
    <t>Adı                      :</t>
  </si>
  <si>
    <t>SORUMLU</t>
  </si>
  <si>
    <t>KİŞİ</t>
  </si>
  <si>
    <t>TARİH</t>
  </si>
  <si>
    <t>İşveren</t>
  </si>
  <si>
    <t>15 -20</t>
  </si>
  <si>
    <t>08-12</t>
  </si>
  <si>
    <t>04-06</t>
  </si>
  <si>
    <t>01-03</t>
  </si>
  <si>
    <t>Tolere edilemez.İş, geçici olarak durdurulmalı</t>
  </si>
  <si>
    <t>Belirgin risk. İş risk azaltılmadan başlanılmamalı</t>
  </si>
  <si>
    <t>Dikkate değer (Orta seviyede) risk.</t>
  </si>
  <si>
    <t>Tolere edilebilir risk.Ek kontroller gerektirmiyor.</t>
  </si>
  <si>
    <t>Çok hafifi risk. Faaliyet gerektirmiyor.</t>
  </si>
  <si>
    <t>SONUÇ</t>
  </si>
  <si>
    <t>İHTİMAL</t>
  </si>
  <si>
    <t>OLASILIK</t>
  </si>
  <si>
    <t>TABLO İLE İLGİLİ AÇIKLAMALAR</t>
  </si>
  <si>
    <t>ŞİDDET</t>
  </si>
  <si>
    <t xml:space="preserve">      ÇALIŞANLAR TEMSİLCİLERİ (Ad, Soyad, Görev, İmza)</t>
  </si>
  <si>
    <t>OLAYIN GERÇEKLEŞME İHTİMALİ</t>
  </si>
  <si>
    <t>OLAYIN GERÇEKLEŞTİĞİ TAKDİRDE ŞİTDETİ</t>
  </si>
  <si>
    <t>TABLO I: İHTİMAL (OLASILIK) DEĞERLENDİRME TABLOSU</t>
  </si>
  <si>
    <t>TABLO II: ŞİTDET DEĞERLENDİRME TABLOSU</t>
  </si>
  <si>
    <t>1-Çok küçük</t>
  </si>
  <si>
    <t>2-Küçük</t>
  </si>
  <si>
    <t>3-Orta</t>
  </si>
  <si>
    <t>4-Yüksek</t>
  </si>
  <si>
    <t>5-Çok yüksek</t>
  </si>
  <si>
    <t>Belge bilgileri :</t>
  </si>
  <si>
    <t>İMZA              :</t>
  </si>
  <si>
    <t>Soyadı            :</t>
  </si>
  <si>
    <t>Adı                  :</t>
  </si>
  <si>
    <t>Belge bilgileri        :</t>
  </si>
  <si>
    <t>Adı                         :</t>
  </si>
  <si>
    <t>Adı           :</t>
  </si>
  <si>
    <t>Arşiv ve Malzeme Anbarları</t>
  </si>
  <si>
    <t>Uygun şekilde monta edilmemiş cam yüzeyler (Pencereler dahil)</t>
  </si>
  <si>
    <t xml:space="preserve">Paratonerin işletme etki çapı krokisinin olmaması sebebiyle etki çapının bilinmemesi </t>
  </si>
  <si>
    <t>Yıllık periyodik kontrolü yapılacak ve buna dair kayıt tutulacaktır.</t>
  </si>
  <si>
    <t>Seyyar merdivenlerin alüminyum veya ahşap olması ve standarlara uygun olması sağlanacaktır.</t>
  </si>
  <si>
    <t>Çalışma ortamı ve depolarda bulunan rafların duvarlara montajı yapılacaktır.</t>
  </si>
  <si>
    <t>Sebillerin düzenli bakımlarınaın yapılması ve buna dair kayıt tutulması sağlanacaktır.</t>
  </si>
  <si>
    <t>Ofislerin yardımcı personel eksikliği giderilerek gerekli düzen sağlanacaktır.</t>
  </si>
  <si>
    <t>Klimaların olmadığı birimlerde termal hava şartların sağlanması için gerekli çalışimalar yapılacaktır.</t>
  </si>
  <si>
    <t>Düzenli kontrollari yapılacaktır.</t>
  </si>
  <si>
    <t>Bu konuda çalışanlar bilgilendirilecek ve eksikliklerin tespitinde katılımları sağlanaçaktır.</t>
  </si>
  <si>
    <t>Çalışanlar bu konuda bilgilendirilecektir.</t>
  </si>
  <si>
    <t>Bu konuda çalışanlar eğitim verilerek kayıt altına alınacaktır.</t>
  </si>
  <si>
    <t>Bu konuda çalışanlar bilgilendirilerek, katılımları sağlanacaktır.</t>
  </si>
  <si>
    <t>Yardımcı personel ihtiyacı giderilerek çalışma ortamlarının hijenliği sağlanacaktır.</t>
  </si>
  <si>
    <t>Paratoner mevcudiyeti kontrol edilerek, gerekli çalışma yapılacaktır.</t>
  </si>
  <si>
    <t>Yıllık periyodik kontrolü yapılacak ve kayıt altına alınacaktır.</t>
  </si>
  <si>
    <t>İlk yardım, İş sağlığı ve güvenli konusunda eğitim verilmesi sağlanacaktır.</t>
  </si>
  <si>
    <t>Acil Plan</t>
  </si>
  <si>
    <t>Acil durum planı hazırlanmıştır.</t>
  </si>
  <si>
    <t>Acil Durum Planı gözden geçirilerek gerekli bilgilendirmeler yapılacaktır.</t>
  </si>
  <si>
    <t>KKD Eksikliği</t>
  </si>
  <si>
    <t>Kurumda çalışanlar yaptıkları işlere göre kişisel koruyucu donanımı kullanmaması sonucu etkilenmeleri</t>
  </si>
  <si>
    <t>Yapılan işlerin özelliğine göre KKD donanımı temin edilecektir.</t>
  </si>
  <si>
    <t>Kaygan zemin</t>
  </si>
  <si>
    <t>Bütün birimlerdeki zeminlerde kayma veya düşmeye karşı tedbirler alınıp  uyarılar yapılmaması</t>
  </si>
  <si>
    <t>Kaygan zeminlere karşı önlem alınacaktır.</t>
  </si>
  <si>
    <t>Binada paratoner olup olmadığı tespit edilerek gereği acilen yapılacaktır.</t>
  </si>
  <si>
    <t>Uyarı ikaz levhalarının olmaması</t>
  </si>
  <si>
    <t>Uyarı levhalarının olmaması nedeniyle çalışanların etkilenmesi</t>
  </si>
  <si>
    <t>Uyarı levhalarının önünün açık olması sağlanacak kontrolleri yapılacaktır.</t>
  </si>
  <si>
    <t>Gerekli kontroller yapılıp tedbirler alınacaktır.</t>
  </si>
  <si>
    <t>Acil çıkışları açıkça belli olmaması ve acil çıkış yazıları ışıklandırılmaması sonucu acil durumlarda kargaşa yaşanması</t>
  </si>
  <si>
    <t>Koordinasyon eksikliği</t>
  </si>
  <si>
    <t>Yerel Sivil Savunma ekipleriyle koordinasyonun kurulmaması sonucu acil durumlarda dayanışma eksikliği</t>
  </si>
  <si>
    <t>Yerel Sivil Savunma ekipleriyle koordinasyon kurulacaktır.</t>
  </si>
  <si>
    <t>Acil Çıkış Kapıları</t>
  </si>
  <si>
    <t>Acil çıkış kapılarının her an açık bulundurulmaması sonucu acil durumlarda kargaşa yaşanması</t>
  </si>
  <si>
    <t>Acil durum kapıları her an açık bulundurulmaktadır.</t>
  </si>
  <si>
    <t>Sığınak olmaması</t>
  </si>
  <si>
    <t>Yönetmeliğe uygun sığınak hazırlanmaması sonucu acil durumlarda kargaşa yaşanması</t>
  </si>
  <si>
    <t>Yönetmeliğe uygun olarak sığınak hazırlanması sağlanacaktır.</t>
  </si>
  <si>
    <t>Kolay Yanabilen Maddeler</t>
  </si>
  <si>
    <t>Binada bulunan kolay yanabilen malzemelerin emniyetli bir yere konulmaması ve tedbir alınmaması nedeniyle yangın çıkması</t>
  </si>
  <si>
    <t>Kolay yanabilen maddeler için gerekli güvenlik önlemleri alınacaktır.</t>
  </si>
  <si>
    <t>Bilgi Eksikliği</t>
  </si>
  <si>
    <t>Bütün birimlerdeki araç ve gereçlerin kullanma talimatı görülebilir yere yerleştirilmemesi sonucu yanlış kullanım</t>
  </si>
  <si>
    <t>Kullanma talimatları görülebilir yerlere asılacaktır.</t>
  </si>
  <si>
    <t>Tedbirsizlik</t>
  </si>
  <si>
    <t>Bütün birimlerde bulunan ısıtma ve soğutma cihazları için gereken emniyet tedbirlerinin alınmaması nedeniyle çalışanların hastalık geçirmeleri</t>
  </si>
  <si>
    <t>Isıtma ve Soğutma Cihazları için gereken emniyet tedbirleri alınacaktır.</t>
  </si>
  <si>
    <t>Atıklar</t>
  </si>
  <si>
    <t>KKD Kullanılmaması</t>
  </si>
  <si>
    <t>Atık işlemleri sırasında KKD kullanılmaması</t>
  </si>
  <si>
    <t>Kişisel Koruyucu Donanım kullanılmasına dikkat edilecektir.</t>
  </si>
  <si>
    <t>Kimyasal Atıklar</t>
  </si>
  <si>
    <t>Kimyasal atıklar için egrekli tedbirler alınacaktır.</t>
  </si>
  <si>
    <t>Kimyasal Maddeler</t>
  </si>
  <si>
    <t>Çalışanların kimyasal saçılmaların temizlenmesi için yetiştirilmemesi ve teçhizatlandırılmaması</t>
  </si>
  <si>
    <t>Dökülme ve sızıntılara karsı kullanılacak uygun donanım, malzeme ve ekipmanın hazır bulundurulmaması</t>
  </si>
  <si>
    <t>Uyarı Sembollerinin Olmaması</t>
  </si>
  <si>
    <t>İnce talaş, cilalar ve çözücüler gibi ürünler için ürün türünü ve ürünle ilişkili tehlikeleri (kanserojen, cila çözücü buharı, toz tehlikesi gibi) belirten semboller içeren uyarıların olmaması</t>
  </si>
  <si>
    <t>Uygun uyarı sembollerinin olmasına dikkat edilecektir.</t>
  </si>
  <si>
    <t>Geri Dönüşüm Maddeleri</t>
  </si>
  <si>
    <t>Satın alınan kimyasalların geri dönüşümlü olmasına dikkat edilmemesi</t>
  </si>
  <si>
    <t>Kimyasalların geri dönüşümlü olmasına dikkat edilecektir.</t>
  </si>
  <si>
    <t>Kullanılmış Piller</t>
  </si>
  <si>
    <t>Kullanılmış tüm pillerin geri dönüşüme tabi tutulmaması</t>
  </si>
  <si>
    <t>Kullanılmış piller geri dönüşüme tabi tutulacaktır.</t>
  </si>
  <si>
    <t>Aydınlatma</t>
  </si>
  <si>
    <t>Çalışanlar ikaz işaretlerini farkedememesi sonucu olumsuz durumlardan etkilenmeleri</t>
  </si>
  <si>
    <t>İkaz işaretleri görülebilir yerlere asılacaktır.</t>
  </si>
  <si>
    <t>Uygunsuz Aydınlık</t>
  </si>
  <si>
    <t>Çalışma yürütülen mekanlarda, aydınlatmanın, çalışmanın sağlıklı yürütülmesine uygun olmaması sonucu göz bozukluğu</t>
  </si>
  <si>
    <t>Çalışma yürütülen mekanlarda aydınlatma araçları kontrol edilerek gerekli önlemler alınacaktır.</t>
  </si>
  <si>
    <t>Kişilerin aydınlatma ile şikayetçi oldukları alanların mevcut olması</t>
  </si>
  <si>
    <t>Aydınlatma ile ilgili gerekli tedbirler alınacaktır.</t>
  </si>
  <si>
    <t>Aydınlatma Eksikliği</t>
  </si>
  <si>
    <t>Toz, talaş vs. birikmesi sonucunda aydınlatma armatürlerinden ve pencere camlarından gelen gün ışığı azalmasının önüne geçilmemesi sonucu göz bozukluğu</t>
  </si>
  <si>
    <t>Karanlıkta Kalan Yerler</t>
  </si>
  <si>
    <t>Koridorlar, antre, geçiş yolları gibi karanlıkta kalan yerlerin olması sonucu takılıp düşme</t>
  </si>
  <si>
    <t>Karanlıkta kalan yerler için aydınlatma sağlanacaktır.</t>
  </si>
  <si>
    <t>Uygun Olmayan Florasan Lambalar</t>
  </si>
  <si>
    <t>Florasan lambaların tezgahlara, sıralara paralel olmaması sonucu göz bozukluğu</t>
  </si>
  <si>
    <t>Florasan lambaların sıralara paralel olması sağlanacaktır.</t>
  </si>
  <si>
    <t>Bedensel İşler</t>
  </si>
  <si>
    <t>Çalışma Yüksekliği</t>
  </si>
  <si>
    <t>Otururarak yapılan çalışmalarda çalışma yüksekliğinin uygun olmaması sonucu sırt ve bel ağrıları</t>
  </si>
  <si>
    <t>Eşyaların elle taşınması nedeniyle kas ve iskelet sistemi hastalıklarına maruz kalınması</t>
  </si>
  <si>
    <t>Büro İşleri</t>
  </si>
  <si>
    <t>Deprem veya sarsıntı gibi durumlarda devrilebilecek ekipmanların duvara sabitlenmemesi sonucu çalışanların etkilenmesi</t>
  </si>
  <si>
    <t>Devrilebilecek ekipmanların duvara sabitlenmesi sağlanacaktır.</t>
  </si>
  <si>
    <t>Çalışma ortamı yakıcı, tutuşturucu, parlayıcı, patlayıcı v.b. malzemelerden arındırılmaması sonucu yangın oluşması</t>
  </si>
  <si>
    <t>Çalışma ortamı ilgili maddelerden arındırılacaktır.</t>
  </si>
  <si>
    <t>Ekranlı Araçlar</t>
  </si>
  <si>
    <t>Ekranlı Araçlarla Çalışmalarda Sağlık ve Güvenlik Önlemleri Hakkında Yönetmelik doğrultusunda tedbirlerin alınmaması</t>
  </si>
  <si>
    <t>İlgili yönetmelik doğrultusunda çalışmalar planlanacaktır.</t>
  </si>
  <si>
    <t>Elektirikli Tesisat ve Ekipmanlar</t>
  </si>
  <si>
    <t>Sigortalar</t>
  </si>
  <si>
    <t>Sigortaların, nemli ve ıslak yerler ile parlama ve patlama tehlikesi olan ortamın dışında olmaması nedeniyle elektrik çarpması</t>
  </si>
  <si>
    <t>Sigortalar tehlikeli bölgelerden uzağa yerleştirilecektir.</t>
  </si>
  <si>
    <t>Yanıcı ve Patlayıcı Yerler</t>
  </si>
  <si>
    <t>Nemli ve ıslak yerler ile parlama ve patlama tehlikesi olan yerlerde, aydınlatma lambaları, fiş priz ve anahtarların su damlalarına ve toza karşı tamamen korunmaması</t>
  </si>
  <si>
    <t>İlgili yerlerde aydınlatma lambaları, fiş, priz ve anahtarların korunması sağlanacaktır.</t>
  </si>
  <si>
    <t>Elektrik Tesisatı Bakımı</t>
  </si>
  <si>
    <t>Elektrik tesisatının bakım ve onarımı cins ve kapasitesine göre yetkili ehliyete sahip kişilerce yapılmaması</t>
  </si>
  <si>
    <t>Elektrik tesisatının bakım ve onarımı yetkili kişilere yaptırılacaktır.</t>
  </si>
  <si>
    <t>Elektrik Hatları</t>
  </si>
  <si>
    <t>Elektrik hatlarında izolasyonu zarar görmüş, düğüm, eklenti vs gibi kısımların olması nedeniyle elektrik çarpması</t>
  </si>
  <si>
    <t>Elektrik hatları kontrol edilecektir.</t>
  </si>
  <si>
    <t>Eletrik tesisatının yönetmeliklere uygun olması sağlanacaktır.</t>
  </si>
  <si>
    <t>Elektrik Tesisatı</t>
  </si>
  <si>
    <t>Elektrik tesisatının standartlara uygun olarak döşenmemesi</t>
  </si>
  <si>
    <t>Eletrik tesisatının standartlara uygun olması sağlanacaktır.</t>
  </si>
  <si>
    <t>Elektrik Panosu</t>
  </si>
  <si>
    <t>Elektrik panosunun kapaklarının kapalı tutulmaması nedeniyle elektrik çarpması</t>
  </si>
  <si>
    <t>Elektrikle çalışan makine ve ekipmanların  gövde topraklamalarının olmaması</t>
  </si>
  <si>
    <t>Panoların iç koruma sacının olmaması sonucu elektrik çarpması</t>
  </si>
  <si>
    <t>Panoların iç koruma sacının oması sağlanacaktır.</t>
  </si>
  <si>
    <t>Elektrik panolarının etrafında panoya ulaşımı engelleyecek malzemenin olması</t>
  </si>
  <si>
    <t>Panoya ulaşımı engelleyecek maddeler kaldırılacaktır.</t>
  </si>
  <si>
    <t>Ergonomi</t>
  </si>
  <si>
    <t>Çalışanın ergonomik olmayan koltuk kullanımı nedeniyle bel ve sırt ağrıları</t>
  </si>
  <si>
    <t>Düzenli kontrolü yapılmayan mobilyalar</t>
  </si>
  <si>
    <t>Kırık veye dengesiz duran mobilyaların çalışanları etkilemesi</t>
  </si>
  <si>
    <t>Ortamdaki dağınık kablolar için önlem alınacaktır.</t>
  </si>
  <si>
    <t>Uzun süre aynı pozisyonda veya fiziksel anlamda zorlayıcı çalışmalarda bulunulması sonucu fiziksel rahatsızlıklar</t>
  </si>
  <si>
    <t>Çalışma ortamının düzensiz planlanması nedeniyle çalışanların etkilenmesi</t>
  </si>
  <si>
    <t>Çalışma ortamının planlaması yapılacaktır.</t>
  </si>
  <si>
    <t>Genel Temizlik</t>
  </si>
  <si>
    <t>Sudaki bakterilerden bulaşıcı hastalık kapma</t>
  </si>
  <si>
    <t>Şebeke suyu kontrolleri yaptırılacaktır.</t>
  </si>
  <si>
    <t>Temizlik Malzemeleri</t>
  </si>
  <si>
    <t>Temizlik malzemelerinin sağlığa uygun olmaması sonucu zehirlenme</t>
  </si>
  <si>
    <t>Temizlik malzemeleri sağlığa uygun olanlardan alınacaktır.</t>
  </si>
  <si>
    <t>Sık Kullanılan Yerler</t>
  </si>
  <si>
    <t>İlgili yerlerin periyodik temizliği yapılacaktır.</t>
  </si>
  <si>
    <t>Çöp Kovaları</t>
  </si>
  <si>
    <t>Çöp kovalarının kontrolü yapılacaktır.</t>
  </si>
  <si>
    <t>Zemin</t>
  </si>
  <si>
    <t>Zeminin kaymaya, düşmeye karşı uygun malzemeden yapılmaması sonucu yaralanma</t>
  </si>
  <si>
    <t>Zeminin uygun mazleme ile yapılması sağlanacaktır.</t>
  </si>
  <si>
    <t>Dikkatsizlik</t>
  </si>
  <si>
    <t>Temizlik yapılırken gerekli uyarı işaretleri konulacaktır</t>
  </si>
  <si>
    <t>Gürültü ve Titreşim</t>
  </si>
  <si>
    <t>Gürültü</t>
  </si>
  <si>
    <t>Gürültü seviyesinin yüksek olduğu yerlerde gerekli önlemlerin alınmaması sonucu çalışanların etkilenmesi</t>
  </si>
  <si>
    <t>Islak Hacimler</t>
  </si>
  <si>
    <t>Islak Zeminler</t>
  </si>
  <si>
    <t>Zeminlerde kaymaya engel olmak için gerekli tedbirin alınmaması sonucu kayma düşme</t>
  </si>
  <si>
    <t>Zeminlerde kaymaya engel olmak için gerekli tedbirler alınacaktır.</t>
  </si>
  <si>
    <t>Elektrik Kaçağı</t>
  </si>
  <si>
    <t>Islak zeminden dolayı, elektrik tesisatı ile ilgili kaçak akım rölesi vs gibi önlemler alınmaması</t>
  </si>
  <si>
    <t>Kaçak akım rölesi kontrol edilip gerekli tedbirler alınacaktır.</t>
  </si>
  <si>
    <t>İç İklim Koşulları</t>
  </si>
  <si>
    <t>Kantin</t>
  </si>
  <si>
    <t>Sağlık Kontrolü</t>
  </si>
  <si>
    <t>Çalışan personel için tüberküloz, portör muayenesi yapılmaması sonucu hastalık bulaşması</t>
  </si>
  <si>
    <t>Çalışan personelden tüberküloz ve portör muayenesi istenecek</t>
  </si>
  <si>
    <t>Temizlik</t>
  </si>
  <si>
    <t>Çalışan personelin temizlik kurallarına ( Tırnakların kısa kesilmiş ve iş kıyafetlerinin temiz olması) uymaması sonucu hastalık bulaşması</t>
  </si>
  <si>
    <t>Çalışan Personelin hijyen kurallarına uymaları sağlanacaktır.</t>
  </si>
  <si>
    <t>Yangın için özel önlemlerin alınmaması sonucu yangın anında kargaşa</t>
  </si>
  <si>
    <t>Yangın için özel önlemlerin alınması sağlanacaktır.</t>
  </si>
  <si>
    <t>Satılan Ürünler</t>
  </si>
  <si>
    <t>Satışa sunulan gıda maddelerinin ilgili mevzuat uyarınca Gıda,Tarım ve Hayvancılık Bakanlığından Üretim/Ithalat izinlerinin olmaması</t>
  </si>
  <si>
    <t>Kantin denetimleri yapılacaktır.</t>
  </si>
  <si>
    <t>Donanım Eksikliği</t>
  </si>
  <si>
    <t>İlkyardım dolabının olmaması sonucu acil durumlarda ilkyardım eksikiği</t>
  </si>
  <si>
    <t>Kantinde ilkyardım dolabının olması sağlanacaktır.</t>
  </si>
  <si>
    <t>Erişim Güçlüğü</t>
  </si>
  <si>
    <t>İlkyardım dolaplarının hemen erişim sağlanabilecek yerlerde olmaması nedeniyle geciken ilkyardım uygulaması</t>
  </si>
  <si>
    <t>İlkyardım dolaplarının ihtiyaç malzemelerinin yeterli olmaması nedeniyle ilkyardım yapılamaması</t>
  </si>
  <si>
    <t>Rahatsız edici koku</t>
  </si>
  <si>
    <t>Havalandırma ve bacanın her türlü kokuyu önleyecek şekilde olmaması sonucu çalışanların etkilenmesi</t>
  </si>
  <si>
    <t>Havalandırma ve Baca kokuyu önleyecek şekildedir.</t>
  </si>
  <si>
    <t>Tuvaletlerin Kantine Uzaklığı</t>
  </si>
  <si>
    <t>WC’lerin gıda üretim, satış ve tüketim yapılan yerlerden uygun uzaklıkta olmaması sonucu bulaşıcı hastalıkların yayılması</t>
  </si>
  <si>
    <t>WC'ler kantine uygun uzaklıktadır.</t>
  </si>
  <si>
    <t>Katılım</t>
  </si>
  <si>
    <t>Görev paylaşımı ve görev tebliği yapılacak.</t>
  </si>
  <si>
    <t>Kazan Dairesi</t>
  </si>
  <si>
    <t>Sıvı Yakıtların Sızması</t>
  </si>
  <si>
    <t>Sıvı yakıtlı kazan dairelerinde yakıt tankları ve yakıt tesisatlarından kaynaklanan kaçakların olması sonucu yangın ve patlama</t>
  </si>
  <si>
    <t>Periyodik Bakım</t>
  </si>
  <si>
    <t>Periyodik bakım onarımının yapılmaması</t>
  </si>
  <si>
    <t>Periyodik bakım-onarım yapılacaktır.</t>
  </si>
  <si>
    <t>Yangın söndürme tüpünün olmaması sonucu yangına müdahale edememe</t>
  </si>
  <si>
    <t>Yangın söndürme tüpünün olması sağlanacaktır.</t>
  </si>
  <si>
    <t>Yangın</t>
  </si>
  <si>
    <t>Yangın algılama ve bildirme tesisatının yapılmaması sonucu yangın anında geç müdahale</t>
  </si>
  <si>
    <t>İlgili tesisatın olması sağlanacaktır.</t>
  </si>
  <si>
    <t>Yangın Oluşması</t>
  </si>
  <si>
    <t>Elektrik panoları, aydınlatma ve diğer kablo tesisatlarının exproof malzemelerden yapılmaması sonucu yangın ve patlama oluşması</t>
  </si>
  <si>
    <t>İlgili malzemelerin exproof malzemeden yapımı sağlanacaktır.</t>
  </si>
  <si>
    <t>Devrilebilcek ekipmanların duvara sabitlenmesi yapılacak</t>
  </si>
  <si>
    <t>Kazan Dairesinde Gaz ve Duman Dedektörünün olmaması sonucu geç müdahale</t>
  </si>
  <si>
    <t>Gaz ve duman dedektörü temini yapılacaktır.</t>
  </si>
  <si>
    <t>İlkyardım dolapları erişim sağlanabilecek yerlere konulacaktır.</t>
  </si>
  <si>
    <t>Kazan dairesi içerisinde bulunan kazan, boyler, kapalı genleşme deposu vb gibi kapalı kaplar üzerinde kapasite, çalışma basıncı, test basıncı, imalat tarihi vb bilgilerin olduğu etiketin olmaması</t>
  </si>
  <si>
    <t xml:space="preserve">Dış Yardım İhtiyacı </t>
  </si>
  <si>
    <t>İlgili bilgilerin olduğu etiketin olması sağlanacaktır.</t>
  </si>
  <si>
    <t>Boru hatları, pompa ve vanalar üzerine isimlerinin yazılmaması</t>
  </si>
  <si>
    <t>İlgili yerlere parça isimleri yazılacaktır.</t>
  </si>
  <si>
    <t>Havalandırma Eksikliği</t>
  </si>
  <si>
    <t>Havalandırmanın yeterli olmaması sonucu zehirlenme</t>
  </si>
  <si>
    <t>Havalandırma kontrol edilip gerekli önlemler alınacaktır.</t>
  </si>
  <si>
    <t>Bakım-Onarım</t>
  </si>
  <si>
    <t>Duman kanalları ve baca çekişinin kontrol edilmemesi</t>
  </si>
  <si>
    <t>Duman kanalları ve baca çekişi kontrol edilecektir.</t>
  </si>
  <si>
    <t>Boru tesisatları, açma kapama elemanları içinden geçen akışkan cinsine ve standartlara göre boyanarak etiketlenmemesi</t>
  </si>
  <si>
    <t>Gerekli boyamanın yapılması sağlanacaktır.</t>
  </si>
  <si>
    <t>İlkyardım dolabının olmaması sonucu acil durumlarda ilkyardım eksikliği</t>
  </si>
  <si>
    <t>Kazan dairesinde ilgisiz malzemelerin olması nedeniyle takılıp düşme</t>
  </si>
  <si>
    <t>Kazan Dairesinde ilgisiz malzeme yoktur.</t>
  </si>
  <si>
    <t>Kimyasal Güvenlik</t>
  </si>
  <si>
    <t>Laboratuvar Kazaları</t>
  </si>
  <si>
    <t>Laboratuvarda meydana gelebilecek kazalara karşı öğretmen ve öğrencilerin bilgilendirilmemesi sonucu yaralanma</t>
  </si>
  <si>
    <t>Öğretmen ve öğrenciler bilgilendirilecektir.</t>
  </si>
  <si>
    <t>Kimyasal Maddelerle Çalışmalarda Sağlık ve Güvenlik Önlemler Hakkında Yönetmeliğin öğretmen ve öğrenciler tarafından bilinmemesi sonucu yanlış uygulama</t>
  </si>
  <si>
    <t>İlgili yönetmelik öğrenci ve öğretmenlere tebliğ edilecektir.</t>
  </si>
  <si>
    <t>Biyolojik sınır değerler ve sağlık gözetimi önlemleri öğretmen ve öğrenciler tarafından görülebilecek yerde olmaması sonucu yanlış uygulama</t>
  </si>
  <si>
    <t>Önlemler görülebilecek yerlere asılacaktır.</t>
  </si>
  <si>
    <t>Kullanımı yasak olan kimyasal maddeler ile yapılması yasaklanan işler tablosunun öğretmen ve öğrencilerin görebilecekleri yerde asılı olmaması</t>
  </si>
  <si>
    <t>Tablo görülebilecek yerlere asılacaktır.</t>
  </si>
  <si>
    <t>Radyasyon</t>
  </si>
  <si>
    <t>Radyasyon içeren maddeler konusunda koruma tedbirlerinin alınmaması sonucu çalışanların etkilenmesi</t>
  </si>
  <si>
    <t>Gerekli tedbirler alınacaktır.</t>
  </si>
  <si>
    <t>Kişisel Koruyucu Donanım Eksikliği</t>
  </si>
  <si>
    <t>Laboratuvarda bulunan herkes tarafından KKD’nin kullanılmaması sonucu çalışanların etkilenmesi</t>
  </si>
  <si>
    <t>KKD Donanımı sağlanacaktır.</t>
  </si>
  <si>
    <t>Alev alabilen ve parlayabilen malzemeler için önlem alınmaması sonucu yangın oluşumu</t>
  </si>
  <si>
    <t>İlgili maddeler için önlem alınacaktır.</t>
  </si>
  <si>
    <t>Sıvı oksijen, sıvı argon ve sıvı azot depolama tankları ile ilgili güvenlik mesafelerini gösterir çizelge öğretmen ve öğrencilerin görebilecekleri yere asılı olmaması</t>
  </si>
  <si>
    <t>Çizelge görülebilecek yerlere asılacaktır.</t>
  </si>
  <si>
    <t>Kimyasalların zararsız veya daha az zararlı alternatifleri ile değiştirilmemesi sonucu çalışanların etkilenmesi</t>
  </si>
  <si>
    <t>Kimyasalalr zararsız veya daha az zararlı alternatifleri ile değşitirilecektir.</t>
  </si>
  <si>
    <t>Koridorlar</t>
  </si>
  <si>
    <t>Acil çıkış kapıları ilgili yönetmeliğe göre yapılacaktır.</t>
  </si>
  <si>
    <t>Koridorlarda yangın için özel önlemler alınacaktır.</t>
  </si>
  <si>
    <t xml:space="preserve">Acil durum alarmının olmaması sonucu acil durumlarda kargaşa </t>
  </si>
  <si>
    <t>Acil durum alarmı vardır.</t>
  </si>
  <si>
    <t>Acil çıkış levhalarının asılmaması sonucu acil durumlarda kargaşa yaşanması</t>
  </si>
  <si>
    <t>Acil çıkış levhaları asılacaktır.</t>
  </si>
  <si>
    <t>Deprem veya sarsıntı gibi durumlarda devrilebilecek ekipmanların duvara sabitlenmemiş olması nedeniyle çalışanların etkilenmesi</t>
  </si>
  <si>
    <t>Kapıların Yönü</t>
  </si>
  <si>
    <t>Dışa açılan kapılar için uyarıların yapılamaması sonucu yaralanma</t>
  </si>
  <si>
    <t>Dışa açılan kapılar için uyarılar yapılacaktır.</t>
  </si>
  <si>
    <t>Aydınlatma ve Isıtma</t>
  </si>
  <si>
    <t>Aydınlatma ve ısıtma sisteminin yeterli olmaması sonucu çeşitli hastalıklar</t>
  </si>
  <si>
    <t>Aydınlatma ve ısıtma sisteminin uygun olması sağlanacaktır.</t>
  </si>
  <si>
    <t>Uyarı levhalarının asılmaması nedeniyle yaralanma</t>
  </si>
  <si>
    <t>Uyarı levhaları asılacaktır.</t>
  </si>
  <si>
    <t>Hijyen Eksikliği</t>
  </si>
  <si>
    <t>Koridorlarının hijyenine özen gösterilmemesi sonucu hastalık bulaşması</t>
  </si>
  <si>
    <t>Koridorların hijyenine önem verilecektir.</t>
  </si>
  <si>
    <t>Koridorlardaki çöp kovalarının ağzının kapalı olmaması sonucu zararlı bakteri yayılması</t>
  </si>
  <si>
    <t>Çöp kovaları kontrol edilecektir.</t>
  </si>
  <si>
    <t>Sert Zemin</t>
  </si>
  <si>
    <t>Koridorda öğrencilere  zarar verebilecek (Kolon köşeleri, radyatör, metal direkler vb.) nesneler darbe emici izolasyon malzemeleri ile kaplanmaması</t>
  </si>
  <si>
    <t>İlgili nesneler darbe emici izolasyon malzemesi ile kaplanacaktır.</t>
  </si>
  <si>
    <t>Dağınık Kablolar</t>
  </si>
  <si>
    <t>Uzatma kablosu kullanımını gerektirmeyecek kadar sabit tesisatın düzenlenmemesi sonucu yaralanma</t>
  </si>
  <si>
    <t>Elektrik tesisatı kontrol edilerek gerekli önlemler alınacaktır.</t>
  </si>
  <si>
    <t>Acil durum alarmı ve çıkış levhası yapılacaktır.</t>
  </si>
  <si>
    <t>Uyarı ikaz levhalarının olmaması sebebi ile tehlikenin farkına varamama</t>
  </si>
  <si>
    <t>Gerekli önlemler alınacaktır.</t>
  </si>
  <si>
    <t>Güzergahlar</t>
  </si>
  <si>
    <t>Araçların güzergahları ve givenlik tedbirleri belirenecektir</t>
  </si>
  <si>
    <t>Kayma ve Düşme</t>
  </si>
  <si>
    <t>Yağışlı havalarda araca biniş ve iniş merdivenlerinde kayma ve düşmeleri engellemek için önlem alınmaması sonucu yaralanma</t>
  </si>
  <si>
    <t>Rüzgarlı Hava</t>
  </si>
  <si>
    <t>Rüzgarlı hava ortamlarında hareketlenebilecek cisimlerin sabitlenmemesi nedeniyle yaralanma</t>
  </si>
  <si>
    <t>Hareketlenebilcek cisimler sabitlenecektir.</t>
  </si>
  <si>
    <t>Muhafazalae</t>
  </si>
  <si>
    <t>Dış Tehditler</t>
  </si>
  <si>
    <t>Elektrik Bağlantıları</t>
  </si>
  <si>
    <t>Bahçedeki elektrik bağlantıları için muhafaza yapılmaması</t>
  </si>
  <si>
    <t>Bahçedeki elektrik bağlantıları için muhafaza yapılacaktır.</t>
  </si>
  <si>
    <t>Ağac döküntülerinin veya diğer kuruyabilen organik atıkların tutaşabilecekleri ortamın olması</t>
  </si>
  <si>
    <t>Yangın oluşturabilecek atıklar için önlem alınmıştır.</t>
  </si>
  <si>
    <t>Park Yerleri</t>
  </si>
  <si>
    <t>Araç Park yerleri ile öğrenciler arasında emniyetli mesafenin olmaması sonucu yaralanma</t>
  </si>
  <si>
    <t>Emniyetli mesafe sağlanacaktır.</t>
  </si>
  <si>
    <t>Sarkıklar</t>
  </si>
  <si>
    <t>Kış mevsimlerinde donmuş sarkıklar için önlem alınmaması nedeniyle yaralanma</t>
  </si>
  <si>
    <t>Sarkıklar için önlem alınacaktır.</t>
  </si>
  <si>
    <t>Haşere vb.</t>
  </si>
  <si>
    <t>Yeşil alanların böcek, haşere gibi olumsuzluklar için ilaçlanmaması ile böcek ısırması</t>
  </si>
  <si>
    <t>Yeşil alanların ilaçlanması sağlanacaktır.</t>
  </si>
  <si>
    <t>Bahçedeki Çöpler</t>
  </si>
  <si>
    <t>Çöplerin zamanında toplanması sağlanacaktır.</t>
  </si>
  <si>
    <t>Pencerelerin korkuluksuz olması</t>
  </si>
  <si>
    <t>Pencere altlarında yukarıdan kontrolsüz olarak düşebilecek cisimler için önlemlerin alınmaması sonucu yaralanma</t>
  </si>
  <si>
    <t>Pencerelere yangın talimatına uygun olarak korkuluk yaptırılacaktır.</t>
  </si>
  <si>
    <t>Direk vb.</t>
  </si>
  <si>
    <t>İhata Duvarı</t>
  </si>
  <si>
    <t>Bahçe ihata duvarının ve eklerinin yıkılma, yırtma, kesme gibi riskler taşıması</t>
  </si>
  <si>
    <t>İhata Duvarı için gerekli önlemler alınacaktır.</t>
  </si>
  <si>
    <t>Bahçe Kapısı</t>
  </si>
  <si>
    <t>Bahçe kapısının devrilmelere karşı emniyetli olmaması</t>
  </si>
  <si>
    <t>Sert zeminler kauçuk malzeme ile kaplatılacaktır.</t>
  </si>
  <si>
    <t>Bahçeye gerekli uyarı işaretlerinin konulmaması sonucu kazaların oluşması</t>
  </si>
  <si>
    <t>Güvenlik Tedbirleri</t>
  </si>
  <si>
    <t>Öğrenciler bilgilendirilecektir.</t>
  </si>
  <si>
    <t>Ortak Kullanım Alanları</t>
  </si>
  <si>
    <t>İlkyardım Dolapları</t>
  </si>
  <si>
    <t>İlkyardım dolaplarının hazırlanarak,  hemen erişim sağlanabilecek yerlere yerleştirilmemesi</t>
  </si>
  <si>
    <t>Çatı</t>
  </si>
  <si>
    <t>Çatıya izinsiz çıkmaya karşı tedbir alınmaması sonucu çalışanların etkilenmesi</t>
  </si>
  <si>
    <t>Çatı için tedbir alınacaktır.</t>
  </si>
  <si>
    <t xml:space="preserve"> Merdivenlerin standartlara uygunluğu sağlanacaktır.</t>
  </si>
  <si>
    <t>Duvarlara monte edilmemiş raf, Tv. Ve diğer malzemelerin düşmesi</t>
  </si>
  <si>
    <t>Çöp Kovaları ve Geri Dönüşüm Kutuları</t>
  </si>
  <si>
    <t>İhtiyaç noktalarında uygun çöp kovalarının  veya geridönüşüm kutularının  güvenli olarak  yerleştirilmemesi</t>
  </si>
  <si>
    <t>Kablolar</t>
  </si>
  <si>
    <t>Elektrik kabloları , bilgisayar kabloları  gibi malzemelerin tehlike oluşturması</t>
  </si>
  <si>
    <t>zeminin uygun mazleme ile yapılması sağlanacaktır.</t>
  </si>
  <si>
    <t>Trabzanlar</t>
  </si>
  <si>
    <t>Merdiven trabzanlarının tam ve devamlı olmaması sonucu düşme</t>
  </si>
  <si>
    <t>Trabzanlar için önlem alınacaktır.</t>
  </si>
  <si>
    <t>Gerekli kontroller yapılıp uyarı işaretleri konulacaktır.</t>
  </si>
  <si>
    <t>Sıcak Madde ve Araçlarla Temas</t>
  </si>
  <si>
    <t>Sıcak Yüzeyler</t>
  </si>
  <si>
    <t>Sıcak borular, ısıtma tesisatı veya tank gibi sıcak yüzeylerle temasın ve bunlardan dolayı yanma tehlikesinin önlenmemesi</t>
  </si>
  <si>
    <t>Gerekli Kontrolle Yapılıp Tedbirler Alınacaktır.</t>
  </si>
  <si>
    <t>Acil durum alarmı ve çıkış levhasının olmaması sonucu acil durumlarda kargaşa</t>
  </si>
  <si>
    <t>Deprem veya sarsıntı gibi durumlarda devrilebilecek ekipmanlar duvara sabitlenmemesi sonucu yaralanma veya ölüm</t>
  </si>
  <si>
    <t>Prizler</t>
  </si>
  <si>
    <t>Kullanılan prizlerin korumasız olması sonucu elektrik çarpması</t>
  </si>
  <si>
    <t>Prizler kontrol edilerek korumalı olması sağlanacaktır.</t>
  </si>
  <si>
    <t>Çöp kovasının yeterli büyüklükte ve ağzının kapalı olmaması sonucu çalışanların etkilenmesi</t>
  </si>
  <si>
    <t>Elektrikli Cihazlar</t>
  </si>
  <si>
    <t>TV, bilgisayar ve projeksiyon gibi elektrikli cihazlar için güvenlik önlemlerinin alınmaması</t>
  </si>
  <si>
    <t>Elektrikli Cihazlar için önlem alınacaktır.</t>
  </si>
  <si>
    <t>Hijyen Eğitimi Yönetmeliğinde belirlenen iş kollarında bulunanların aynı yönetmeliğe göre eğitim almalarının sağlanmaması</t>
  </si>
  <si>
    <t>İlgili Personelin hijyen eğitimi alması sağlanacaktır.</t>
  </si>
  <si>
    <t>Öğrencilerin oturma planı görülebilir yerlere asılacaktır</t>
  </si>
  <si>
    <t>Tehlikeli Yüzeylere Sahip Nesne ve Aksamlar</t>
  </si>
  <si>
    <t>Raflar, çekmeceler, tezgahlar kesici kenar ve köşeler için, tahrip edici özelliklerinin azaltılmasına yönelik bir önlemin alınmaması</t>
  </si>
  <si>
    <t>Tahrip edici özellikleri azaltmaya yönelik önlemler alınacaktır.</t>
  </si>
  <si>
    <t>Yangın ve Patlama</t>
  </si>
  <si>
    <t>Yangın Tatbikatları periyodik olarak yapılacaktır.</t>
  </si>
  <si>
    <t>Yangın Söndürme cihazlarının eksik olması sonucu yangına müdahale edememe</t>
  </si>
  <si>
    <t>Yangın söndürme tüplerinin miktarının yeterli olup olmadığı hesaplanacaktır. Yeterli olmaması durumunda tamamlanması sağlanacaktır.</t>
  </si>
  <si>
    <t>Yangın Söndürme Tüplerinin bilgilendirme levhaları asılacaktır.</t>
  </si>
  <si>
    <t>Yangın söndürme cihazının yılda bir defa periyodik kontrollerinin yapılması sağlanacktır.</t>
  </si>
  <si>
    <t>Yangın söndürme cihazlarının listeleri yapılarak eksik olanlar tamamlanacaktır.</t>
  </si>
  <si>
    <t>Yangın söndürme cihazlarının uygunluğu için periyodik kontroller yapılacaktır.</t>
  </si>
  <si>
    <t>Yangın söndürme cihazlarının dolumu yapılacaktır.</t>
  </si>
  <si>
    <t>Yangın alarm butonunun ve sireninin kontrolü yapılarak eksikliker tamamlanacaktır.</t>
  </si>
  <si>
    <t>Duman algılama dedektörleri temini konusunda çalışmalar yapılacak.</t>
  </si>
  <si>
    <t>Yangın çıkış levhalarının gerekli yerlere asılmaması yangın anında kargaşa</t>
  </si>
  <si>
    <t>Yangın çıkış levhaları görülebilir yerlere asılacaktır.</t>
  </si>
  <si>
    <t>Yangın ve alarm sisteminin aydınlatma ve kuvvet şebekesinden ayrı bir kaynaktan beslenmemesi</t>
  </si>
  <si>
    <t>Tesisat galeri ve kanallarında yangın yalıtımının yapılmaması</t>
  </si>
  <si>
    <t>Yangın vb. acil durumlarda esnasında görev dağılımının yapılıp uygun yerlere asılmaması sonucu acil durumlarda kargaşa</t>
  </si>
  <si>
    <t>Görev paylaşımı yapılıp uygun yerlere asılacaktır.</t>
  </si>
  <si>
    <t>Yangın durumunda ilk kurtarılacak malzemelerin işaretlenmemesi</t>
  </si>
  <si>
    <t>Yangın durumunda ilk kurtarılacaklar işaretlenecektir.</t>
  </si>
  <si>
    <t>Yüksekte Çalışma</t>
  </si>
  <si>
    <t>Korkuluk Olmaması</t>
  </si>
  <si>
    <t>Genel kullanım alanlarında 90 cm.’den, çalışma yürütülen yerlerde 121 cm.’den yüksek yerlere korkuluk teçhiz edilmemesi</t>
  </si>
  <si>
    <t>RİSK DEĞERLENDİRMESİ</t>
  </si>
  <si>
    <t>FİRMA ADI</t>
  </si>
  <si>
    <t xml:space="preserve">RAPOR TARİHİ: </t>
  </si>
  <si>
    <t>İRTİBAT BİLGİLERİ</t>
  </si>
  <si>
    <t>RİSK DEĞERLENDİRME EKİBİ:</t>
  </si>
  <si>
    <t>DEĞERLENDİRENLER</t>
  </si>
  <si>
    <t>İMZA</t>
  </si>
  <si>
    <t>RİSK DEĞERLENDİRME NO:</t>
  </si>
  <si>
    <t>DEĞERLENDİRME TARİHİ:</t>
  </si>
  <si>
    <t>YAPILAN İŞ (Nace Kodu)</t>
  </si>
  <si>
    <t>İŞÇİ SAYISI</t>
  </si>
  <si>
    <t xml:space="preserve">Erkek    </t>
  </si>
  <si>
    <t>Kadın</t>
  </si>
  <si>
    <t>Çocuk</t>
  </si>
  <si>
    <t>Çırak</t>
  </si>
  <si>
    <t>Toplam</t>
  </si>
  <si>
    <t>RİSK DEĞERLENDİRMESİ YAPILMASININ NEDENLERİ NELERDİR?</t>
  </si>
  <si>
    <t>2.</t>
  </si>
  <si>
    <t>İşyerinde uygulanan teknoloji, kullanılan madde ve ekipmanlarda değişiklikler meydana gelmesi.</t>
  </si>
  <si>
    <t>3.</t>
  </si>
  <si>
    <t>Üretim yönteminde değişiklikler olması.</t>
  </si>
  <si>
    <t>4.</t>
  </si>
  <si>
    <t>5.</t>
  </si>
  <si>
    <t>Çalışma ortamına ait sınır değerlere ilişkin bir mevzuat değişikliği olması.</t>
  </si>
  <si>
    <t>6.</t>
  </si>
  <si>
    <t>Çalışma ortamı ölçümü ve sağlık gözetim sonuçlarına göre gerekli görülmesi.</t>
  </si>
  <si>
    <t>7.</t>
  </si>
  <si>
    <t>İş Güvenliği ekibinin değişmesi</t>
  </si>
  <si>
    <t>8.</t>
  </si>
  <si>
    <t>İş yeri tehlike sınıfına göre yasal sürenin dolmuş olması (Az Tehlikeli - 4 sene)</t>
  </si>
  <si>
    <t>9.</t>
  </si>
  <si>
    <t>10.</t>
  </si>
  <si>
    <t>Daha önce hiç risk değerlendirmesi yapılmamış olması</t>
  </si>
  <si>
    <t>Son 5 yılda meydana gelmiş olan iş kazaları ve meslek hastalıkları</t>
  </si>
  <si>
    <t>İŞ KAZALARI</t>
  </si>
  <si>
    <t>MESLEK HASTALIKLARI</t>
  </si>
  <si>
    <t>ÖLÜMLÜ</t>
  </si>
  <si>
    <t>YARALANMALI</t>
  </si>
  <si>
    <t>MALULİYET</t>
  </si>
  <si>
    <t>İşyerinin taşınması veya binalarda değişiklik yapılması.</t>
  </si>
  <si>
    <t>İş kazası, meslek hastalığı veya ramak kala olay meydana gelmesi.</t>
  </si>
  <si>
    <t>x</t>
  </si>
  <si>
    <t>-</t>
  </si>
  <si>
    <r>
      <rPr>
        <b/>
        <sz val="12"/>
        <color indexed="8"/>
        <rFont val="Times New Roman"/>
        <family val="1"/>
        <charset val="162"/>
      </rPr>
      <t xml:space="preserve">Çok küçük; </t>
    </r>
    <r>
      <rPr>
        <sz val="12"/>
        <color theme="1"/>
        <rFont val="Times New Roman"/>
        <family val="1"/>
        <charset val="162"/>
      </rPr>
      <t>hemen hemen hiç.</t>
    </r>
  </si>
  <si>
    <r>
      <rPr>
        <b/>
        <sz val="12"/>
        <color indexed="8"/>
        <rFont val="Times New Roman"/>
        <family val="1"/>
        <charset val="162"/>
      </rPr>
      <t>Küçük;</t>
    </r>
    <r>
      <rPr>
        <sz val="12"/>
        <color theme="1"/>
        <rFont val="Times New Roman"/>
        <family val="1"/>
        <charset val="162"/>
      </rPr>
      <t xml:space="preserve">    çok az (yılda bir )</t>
    </r>
  </si>
  <si>
    <r>
      <rPr>
        <b/>
        <sz val="12"/>
        <color indexed="8"/>
        <rFont val="Times New Roman"/>
        <family val="1"/>
        <charset val="162"/>
      </rPr>
      <t>Orta;</t>
    </r>
    <r>
      <rPr>
        <sz val="12"/>
        <color theme="1"/>
        <rFont val="Times New Roman"/>
        <family val="1"/>
        <charset val="162"/>
      </rPr>
      <t xml:space="preserve"> az                (yılda birkaç kez)</t>
    </r>
  </si>
  <si>
    <r>
      <rPr>
        <b/>
        <sz val="12"/>
        <color indexed="8"/>
        <rFont val="Times New Roman"/>
        <family val="1"/>
        <charset val="162"/>
      </rPr>
      <t>Yüksek;</t>
    </r>
    <r>
      <rPr>
        <sz val="12"/>
        <color theme="1"/>
        <rFont val="Times New Roman"/>
        <family val="1"/>
        <charset val="162"/>
      </rPr>
      <t xml:space="preserve"> sıklıkla (ayda bir )</t>
    </r>
  </si>
  <si>
    <r>
      <rPr>
        <b/>
        <sz val="12"/>
        <color indexed="8"/>
        <rFont val="Times New Roman"/>
        <family val="1"/>
        <charset val="162"/>
      </rPr>
      <t>Çok yüksek;</t>
    </r>
    <r>
      <rPr>
        <sz val="12"/>
        <color theme="1"/>
        <rFont val="Times New Roman"/>
        <family val="1"/>
        <charset val="162"/>
      </rPr>
      <t xml:space="preserve"> çok sıklıkla (haftada bir) normal çalışma şartlarında</t>
    </r>
  </si>
  <si>
    <r>
      <rPr>
        <b/>
        <sz val="12"/>
        <color indexed="8"/>
        <rFont val="Times New Roman"/>
        <family val="1"/>
        <charset val="162"/>
      </rPr>
      <t xml:space="preserve">Çok hafif; </t>
    </r>
    <r>
      <rPr>
        <sz val="12"/>
        <color theme="1"/>
        <rFont val="Times New Roman"/>
        <family val="1"/>
        <charset val="162"/>
      </rPr>
      <t>İş saati kaybı yok</t>
    </r>
  </si>
  <si>
    <r>
      <rPr>
        <b/>
        <sz val="12"/>
        <color indexed="8"/>
        <rFont val="Times New Roman"/>
        <family val="1"/>
        <charset val="162"/>
      </rPr>
      <t>Hafif;</t>
    </r>
    <r>
      <rPr>
        <sz val="12"/>
        <color theme="1"/>
        <rFont val="Times New Roman"/>
        <family val="1"/>
        <charset val="162"/>
      </rPr>
      <t xml:space="preserve"> İş günü kaybı yok.</t>
    </r>
  </si>
  <si>
    <r>
      <rPr>
        <b/>
        <sz val="12"/>
        <color indexed="8"/>
        <rFont val="Times New Roman"/>
        <family val="1"/>
        <charset val="162"/>
      </rPr>
      <t>Orta derece;</t>
    </r>
    <r>
      <rPr>
        <sz val="12"/>
        <color theme="1"/>
        <rFont val="Times New Roman"/>
        <family val="1"/>
        <charset val="162"/>
      </rPr>
      <t xml:space="preserve"> Hafif yaralanma,yatarak tedavi.</t>
    </r>
  </si>
  <si>
    <r>
      <rPr>
        <b/>
        <sz val="12"/>
        <color indexed="8"/>
        <rFont val="Times New Roman"/>
        <family val="1"/>
        <charset val="162"/>
      </rPr>
      <t>Ciddi;</t>
    </r>
    <r>
      <rPr>
        <sz val="12"/>
        <color theme="1"/>
        <rFont val="Times New Roman"/>
        <family val="1"/>
        <charset val="162"/>
      </rPr>
      <t xml:space="preserve"> Ciddi yaralanma, uzun süreli tedavi, meslek hastalığı</t>
    </r>
  </si>
  <si>
    <r>
      <rPr>
        <b/>
        <sz val="12"/>
        <color indexed="8"/>
        <rFont val="Times New Roman"/>
        <family val="1"/>
        <charset val="162"/>
      </rPr>
      <t>Çok ciddi;</t>
    </r>
    <r>
      <rPr>
        <sz val="12"/>
        <color theme="1"/>
        <rFont val="Times New Roman"/>
        <family val="1"/>
        <charset val="162"/>
      </rPr>
      <t xml:space="preserve"> Uzuv kaybı sürekli iş görememezlik, ölüm</t>
    </r>
  </si>
  <si>
    <r>
      <t>İş</t>
    </r>
    <r>
      <rPr>
        <sz val="12"/>
        <color indexed="8"/>
        <rFont val="Times New Roman"/>
        <family val="1"/>
        <charset val="162"/>
      </rPr>
      <t>yeri dışından kaynaklanan ve işyerini etkileyebilecek yeni bir tehlikenin ortaya çıkması.</t>
    </r>
  </si>
  <si>
    <t>Kurumdaki Risk Analizinin çalışanlara okutulup anlatılmaması nedeniyle çalışanların karşı karşıya kaldıkları riskleri bilmemeleri sebebiyle iş kazası geçirmeleri</t>
  </si>
  <si>
    <t>Kurumda elle temasın bulunduğu sıralar, kapı kolları, dolap, masa gibi yüzeyler su ve sabun ile periyodik temizliğinin yapılmaması sonucu zararlı bakterilerin çoğalması</t>
  </si>
  <si>
    <t>Kurumdaki çöp kovalarının temiz ve muhafazalı olmaması sonucu zararlı bakterilerin çoğalması</t>
  </si>
  <si>
    <t>Kurumda temizlik yapılırken gerekli uyarı levhalarının olmaması sonucu kayma ve düşme</t>
  </si>
  <si>
    <t>Kurum bahçesinden çıkışların güvenli alanlara yapılmaması sonucu kazaların oluşması</t>
  </si>
  <si>
    <t>Kurum bahcesinde bulunan rogar, foseptik, telefon, su, kanalizasyon, kuyu, tesisat geçit yerlerindeki muhafazaların emniyetli olmaması nedeniyle çalışanların etkilenmesi</t>
  </si>
  <si>
    <t>Bahçe dışından Kurumu tehdit eden unsurlar için tedbir alınmaması sonucu çalışanların etkilenmesi</t>
  </si>
  <si>
    <t>Kurum bahçesindeki çöplerin zamanında toplanmaması</t>
  </si>
  <si>
    <t>Kurum bahcesinde bulunan direk v.b.'nin çürümeye devrilmeye karşı emniyetli olmaması nedeniyle yaralanma</t>
  </si>
  <si>
    <t>Kurum bahcesi ve girişlerin kaygan zeminden arındırılmaması nedeniyle kayma düşme</t>
  </si>
  <si>
    <t>Kurum dışında gerçekleştirilen faaliyetlerde ortaya çıkabilecek riskler ve güvenlik tedbirleri konusunda öğrencilere bilgi verilmemesi sonucu çalışanların etkilenmesi</t>
  </si>
  <si>
    <t>Ofis ve odalarda personelin zarar verebilecek (Kolon köşeleri, radyatör, metal direkler vb.) nesneler darbe emici izolasyon malzemeleri ile kaplanmaması</t>
  </si>
  <si>
    <t>Personelin oturma planının asılmaması</t>
  </si>
  <si>
    <t xml:space="preserve">       TS ISO 45001:2018
  İŞ SAĞLIĞI VE GÜVENLİĞİ YÖNETİM SİSTEMLERİ 
</t>
  </si>
  <si>
    <t>Yürürlülük Tarihi</t>
  </si>
  <si>
    <t>Doküman Tarihi</t>
  </si>
  <si>
    <t>Rev. No/ Tarih</t>
  </si>
  <si>
    <t>Sayfa No</t>
  </si>
  <si>
    <t>00/…</t>
  </si>
  <si>
    <t>HAZIRLIYAN</t>
  </si>
  <si>
    <t>SİVİL SAVUNMA VE GÜVENLİK İŞLERİ ŞUBE MÜDÜRÜ</t>
  </si>
  <si>
    <t>ONAYLAYAN</t>
  </si>
  <si>
    <t>DESTEK HİZMETLERİ DAİRESİ BAŞKANI</t>
  </si>
  <si>
    <t>KURUM Araçları ve Servisler</t>
  </si>
  <si>
    <t>Araçların KURUM içindeki güzergahları ve güvenlik kurallarının belirlenmemesi nedeniyle çalışanların etkilenmesi</t>
  </si>
  <si>
    <t>KURUM Bahçesi</t>
  </si>
  <si>
    <t>KURUM Çıkışları</t>
  </si>
  <si>
    <t>KURUM bahçesinin çıkışı güvenli alanlara yapılmıştır.</t>
  </si>
  <si>
    <t>KURUM bahcesinde yeşil alanlar dışındaki kullanım alanlarının kauçuk malzeme ile kaplanmaması sonucu yaralanma</t>
  </si>
  <si>
    <t>KURUM bahçesine gerekli işaretler konulacaktır</t>
  </si>
  <si>
    <t>KURUM Dışı Aktiviteler</t>
  </si>
  <si>
    <t>Dönüştürülebilen malzemelerin geri kazanımı için gerekli ayırma ve KURUMlandırmanın yapılmaması</t>
  </si>
  <si>
    <t>Dönüştürülebilen malzemeler için ayırma ve KURUMlandırma yapılacaktır.</t>
  </si>
  <si>
    <t>KURUM kapılarının acil çıkışlar için uygun olmaması</t>
  </si>
  <si>
    <t>KURUM kapılarının acil çıkışlara uygun olması sağlanacaktır.</t>
  </si>
  <si>
    <t>KURUM</t>
  </si>
  <si>
    <t>Kurumun yangın, sel, kundaklama, sivil kargaşa, araç kazası, davetsiz misafir vb. olağandışı  durumlar için kapsamlı bir acil durum planı hazırlanmamış olması</t>
  </si>
  <si>
    <t>Çalışanlara çalışma hayatı ile ilgili eğitim verilmemesi nedeniyle çalışanların zarar görmesi</t>
  </si>
  <si>
    <t>Kimyasal atıkların imhası için gerekli olan ihtiyaçların belirlenmesi için ‘Atık Kurumlandırma’’ değerlendirmeleri yapılmaması</t>
  </si>
  <si>
    <t>Elektirik Tesisat ve Ekipmanlar</t>
  </si>
  <si>
    <t>Koridorlarda yangın için özel önlemlerin alınmaması sonucu yangına geç müdahale edilmesi</t>
  </si>
  <si>
    <t>Mevzuata uygun olarak acil çıkış kapısı yapılmaması sonucu acil durumlarda kargaşa yaşanması</t>
  </si>
  <si>
    <t>İlkyardım dolabının olması sağlanacaktır.</t>
  </si>
  <si>
    <t>RİSK DEĞERLENDİRMESİ VE KONTROL TABLOSU</t>
  </si>
  <si>
    <t>99445787-PL.009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</si>
</sst>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162"/>
      <scheme val="minor"/>
    </font>
    <font>
      <b/>
      <sz val="12"/>
      <color indexed="8"/>
      <name val="Tahoma"/>
      <family val="2"/>
      <charset val="162"/>
    </font>
    <font>
      <sz val="8"/>
      <name val="Calibri"/>
      <family val="2"/>
      <charset val="162"/>
    </font>
    <font>
      <sz val="12"/>
      <color indexed="8"/>
      <name val="Tahoma"/>
      <family val="2"/>
      <charset val="162"/>
    </font>
    <font>
      <sz val="10"/>
      <name val="Arial"/>
      <family val="2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indexed="8"/>
      <name val="Times New Roman"/>
      <family val="1"/>
      <charset val="162"/>
    </font>
    <font>
      <b/>
      <sz val="14"/>
      <color indexed="8"/>
      <name val="Times New Roman"/>
      <family val="1"/>
      <charset val="162"/>
    </font>
    <font>
      <b/>
      <sz val="22"/>
      <color rgb="FF0070C0"/>
      <name val="Times New Roman"/>
      <family val="1"/>
      <charset val="162"/>
    </font>
    <font>
      <b/>
      <sz val="20"/>
      <color rgb="FF0070C0"/>
      <name val="Times New Roman"/>
      <family val="1"/>
      <charset val="162"/>
    </font>
    <font>
      <b/>
      <sz val="20"/>
      <color indexed="8"/>
      <name val="Times New Roman"/>
      <family val="1"/>
      <charset val="162"/>
    </font>
    <font>
      <b/>
      <sz val="24"/>
      <color indexed="8"/>
      <name val="Times New Roman"/>
      <family val="1"/>
      <charset val="16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8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49" fontId="6" fillId="2" borderId="19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4" xfId="0" applyFont="1" applyBorder="1"/>
    <xf numFmtId="49" fontId="6" fillId="4" borderId="19" xfId="0" applyNumberFormat="1" applyFont="1" applyFill="1" applyBorder="1" applyAlignment="1">
      <alignment horizontal="center" vertical="center"/>
    </xf>
    <xf numFmtId="49" fontId="6" fillId="8" borderId="19" xfId="0" applyNumberFormat="1" applyFont="1" applyFill="1" applyBorder="1" applyAlignment="1">
      <alignment horizontal="center" vertical="center"/>
    </xf>
    <xf numFmtId="49" fontId="6" fillId="5" borderId="19" xfId="0" applyNumberFormat="1" applyFont="1" applyFill="1" applyBorder="1" applyAlignment="1">
      <alignment horizontal="center" vertical="center"/>
    </xf>
    <xf numFmtId="49" fontId="6" fillId="6" borderId="19" xfId="0" applyNumberFormat="1" applyFont="1" applyFill="1" applyBorder="1" applyAlignment="1">
      <alignment horizontal="center" vertical="center"/>
    </xf>
    <xf numFmtId="0" fontId="5" fillId="0" borderId="7" xfId="0" applyFont="1" applyBorder="1"/>
    <xf numFmtId="0" fontId="5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5" fillId="2" borderId="16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6" fillId="0" borderId="13" xfId="0" applyFont="1" applyFill="1" applyBorder="1" applyAlignment="1">
      <alignment horizontal="center" vertical="center"/>
    </xf>
    <xf numFmtId="0" fontId="5" fillId="0" borderId="11" xfId="0" applyFont="1" applyBorder="1"/>
    <xf numFmtId="0" fontId="5" fillId="0" borderId="15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10" borderId="7" xfId="1" applyFont="1" applyFill="1" applyBorder="1" applyAlignment="1">
      <alignment horizontal="center" vertical="center" wrapText="1"/>
    </xf>
    <xf numFmtId="0" fontId="6" fillId="10" borderId="0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52" xfId="0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52" xfId="0" applyFont="1" applyBorder="1" applyAlignment="1">
      <alignment horizontal="left" vertical="center"/>
    </xf>
    <xf numFmtId="0" fontId="1" fillId="0" borderId="52" xfId="0" applyFont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 readingOrder="1"/>
    </xf>
    <xf numFmtId="0" fontId="8" fillId="0" borderId="52" xfId="0" applyFont="1" applyFill="1" applyBorder="1" applyAlignment="1">
      <alignment horizontal="left" vertical="center" wrapText="1" readingOrder="1"/>
    </xf>
    <xf numFmtId="0" fontId="11" fillId="0" borderId="52" xfId="0" applyFont="1" applyBorder="1" applyAlignment="1">
      <alignment vertical="center" wrapText="1"/>
    </xf>
    <xf numFmtId="0" fontId="6" fillId="0" borderId="52" xfId="0" applyFont="1" applyFill="1" applyBorder="1" applyAlignment="1">
      <alignment horizontal="center" vertical="center" wrapText="1"/>
    </xf>
    <xf numFmtId="14" fontId="11" fillId="0" borderId="52" xfId="0" applyNumberFormat="1" applyFont="1" applyBorder="1" applyAlignment="1">
      <alignment horizontal="center" vertical="center"/>
    </xf>
    <xf numFmtId="3" fontId="11" fillId="0" borderId="52" xfId="0" applyNumberFormat="1" applyFont="1" applyFill="1" applyBorder="1" applyAlignment="1">
      <alignment horizontal="center" vertical="center" wrapText="1"/>
    </xf>
    <xf numFmtId="3" fontId="11" fillId="0" borderId="52" xfId="0" applyNumberFormat="1" applyFont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 wrapText="1"/>
    </xf>
    <xf numFmtId="14" fontId="8" fillId="0" borderId="52" xfId="0" applyNumberFormat="1" applyFont="1" applyFill="1" applyBorder="1" applyAlignment="1">
      <alignment horizontal="center" vertical="center" wrapText="1"/>
    </xf>
    <xf numFmtId="0" fontId="11" fillId="0" borderId="52" xfId="0" applyFont="1" applyFill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 readingOrder="1"/>
    </xf>
    <xf numFmtId="0" fontId="8" fillId="0" borderId="52" xfId="0" applyFont="1" applyBorder="1" applyAlignment="1">
      <alignment horizontal="left" vertical="center" wrapText="1" readingOrder="1"/>
    </xf>
    <xf numFmtId="0" fontId="11" fillId="0" borderId="52" xfId="0" applyFont="1" applyFill="1" applyBorder="1" applyAlignment="1">
      <alignment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left" vertical="center" readingOrder="1"/>
    </xf>
    <xf numFmtId="0" fontId="1" fillId="0" borderId="52" xfId="0" applyFont="1" applyBorder="1" applyAlignment="1">
      <alignment horizontal="left" vertical="center" readingOrder="1"/>
    </xf>
    <xf numFmtId="0" fontId="1" fillId="0" borderId="52" xfId="0" applyFont="1" applyBorder="1" applyAlignment="1">
      <alignment horizontal="left" vertical="center"/>
    </xf>
    <xf numFmtId="0" fontId="3" fillId="0" borderId="53" xfId="0" applyFont="1" applyBorder="1" applyAlignment="1">
      <alignment vertical="center"/>
    </xf>
    <xf numFmtId="0" fontId="3" fillId="0" borderId="53" xfId="0" applyFont="1" applyBorder="1" applyAlignment="1">
      <alignment horizontal="center" vertical="center"/>
    </xf>
    <xf numFmtId="0" fontId="3" fillId="0" borderId="53" xfId="0" applyFont="1" applyBorder="1" applyAlignment="1">
      <alignment horizontal="left" vertical="center" readingOrder="1"/>
    </xf>
    <xf numFmtId="0" fontId="3" fillId="0" borderId="53" xfId="0" applyFont="1" applyBorder="1" applyAlignment="1">
      <alignment horizontal="left" vertical="center"/>
    </xf>
    <xf numFmtId="0" fontId="1" fillId="0" borderId="53" xfId="0" applyFont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 wrapText="1"/>
    </xf>
    <xf numFmtId="0" fontId="10" fillId="0" borderId="17" xfId="1" applyFont="1" applyBorder="1" applyAlignment="1">
      <alignment horizontal="center"/>
    </xf>
    <xf numFmtId="0" fontId="10" fillId="0" borderId="18" xfId="1" applyFont="1" applyBorder="1" applyAlignment="1">
      <alignment horizontal="center"/>
    </xf>
    <xf numFmtId="0" fontId="6" fillId="11" borderId="39" xfId="1" applyFont="1" applyFill="1" applyBorder="1" applyAlignment="1">
      <alignment horizontal="center" vertical="center"/>
    </xf>
    <xf numFmtId="0" fontId="6" fillId="11" borderId="50" xfId="1" applyFont="1" applyFill="1" applyBorder="1" applyAlignment="1">
      <alignment horizontal="center" vertical="center"/>
    </xf>
    <xf numFmtId="0" fontId="6" fillId="11" borderId="51" xfId="1" applyFont="1" applyFill="1" applyBorder="1" applyAlignment="1">
      <alignment horizontal="center" vertical="center"/>
    </xf>
    <xf numFmtId="0" fontId="6" fillId="0" borderId="19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10" fillId="0" borderId="19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14" fontId="10" fillId="0" borderId="21" xfId="1" applyNumberFormat="1" applyFont="1" applyBorder="1" applyAlignment="1">
      <alignment horizontal="center"/>
    </xf>
    <xf numFmtId="0" fontId="10" fillId="0" borderId="1" xfId="1" applyFont="1" applyBorder="1" applyAlignment="1">
      <alignment horizontal="left" vertical="center"/>
    </xf>
    <xf numFmtId="0" fontId="10" fillId="0" borderId="27" xfId="1" applyFont="1" applyBorder="1" applyAlignment="1">
      <alignment horizontal="center" vertical="center"/>
    </xf>
    <xf numFmtId="0" fontId="10" fillId="0" borderId="48" xfId="1" applyFont="1" applyBorder="1" applyAlignment="1">
      <alignment horizontal="center" vertical="center"/>
    </xf>
    <xf numFmtId="0" fontId="6" fillId="9" borderId="32" xfId="1" applyFont="1" applyFill="1" applyBorder="1" applyAlignment="1">
      <alignment horizontal="center" vertical="center"/>
    </xf>
    <xf numFmtId="0" fontId="6" fillId="9" borderId="36" xfId="1" applyFont="1" applyFill="1" applyBorder="1" applyAlignment="1">
      <alignment horizontal="center" vertical="center"/>
    </xf>
    <xf numFmtId="0" fontId="6" fillId="9" borderId="37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left" vertical="center" wrapText="1"/>
    </xf>
    <xf numFmtId="0" fontId="9" fillId="0" borderId="40" xfId="1" applyFont="1" applyBorder="1" applyAlignment="1">
      <alignment horizontal="left" vertical="center"/>
    </xf>
    <xf numFmtId="0" fontId="9" fillId="0" borderId="43" xfId="1" applyFont="1" applyBorder="1" applyAlignment="1">
      <alignment horizontal="left" vertical="center"/>
    </xf>
    <xf numFmtId="0" fontId="9" fillId="0" borderId="41" xfId="1" applyFont="1" applyBorder="1" applyAlignment="1">
      <alignment horizontal="left" vertical="center"/>
    </xf>
    <xf numFmtId="0" fontId="10" fillId="0" borderId="28" xfId="1" applyFont="1" applyBorder="1" applyAlignment="1">
      <alignment horizontal="center" vertical="center" wrapText="1"/>
    </xf>
    <xf numFmtId="0" fontId="10" fillId="0" borderId="43" xfId="1" applyFont="1" applyBorder="1" applyAlignment="1">
      <alignment horizontal="center" vertical="center" wrapText="1"/>
    </xf>
    <xf numFmtId="0" fontId="10" fillId="0" borderId="44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9" fillId="0" borderId="35" xfId="1" applyFont="1" applyBorder="1" applyAlignment="1">
      <alignment horizontal="left" vertical="center"/>
    </xf>
    <xf numFmtId="0" fontId="9" fillId="0" borderId="47" xfId="1" applyFont="1" applyBorder="1" applyAlignment="1">
      <alignment horizontal="left" vertical="center"/>
    </xf>
    <xf numFmtId="0" fontId="9" fillId="0" borderId="25" xfId="1" applyFont="1" applyBorder="1" applyAlignment="1">
      <alignment horizontal="left" vertical="center"/>
    </xf>
    <xf numFmtId="49" fontId="10" fillId="0" borderId="1" xfId="1" applyNumberFormat="1" applyFont="1" applyBorder="1" applyAlignment="1">
      <alignment horizontal="center" vertical="center"/>
    </xf>
    <xf numFmtId="49" fontId="10" fillId="0" borderId="2" xfId="1" applyNumberFormat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/>
    </xf>
    <xf numFmtId="0" fontId="6" fillId="0" borderId="47" xfId="1" applyFont="1" applyBorder="1" applyAlignment="1">
      <alignment horizontal="center"/>
    </xf>
    <xf numFmtId="0" fontId="6" fillId="0" borderId="48" xfId="1" applyFont="1" applyBorder="1" applyAlignment="1">
      <alignment horizontal="center"/>
    </xf>
    <xf numFmtId="0" fontId="10" fillId="0" borderId="47" xfId="1" applyFont="1" applyBorder="1" applyAlignment="1">
      <alignment horizontal="center"/>
    </xf>
    <xf numFmtId="0" fontId="10" fillId="0" borderId="48" xfId="1" applyFont="1" applyBorder="1" applyAlignment="1">
      <alignment horizontal="center"/>
    </xf>
    <xf numFmtId="0" fontId="9" fillId="0" borderId="16" xfId="1" applyFont="1" applyBorder="1" applyAlignment="1">
      <alignment horizontal="left" vertical="center"/>
    </xf>
    <xf numFmtId="0" fontId="9" fillId="0" borderId="20" xfId="1" applyFont="1" applyBorder="1" applyAlignment="1">
      <alignment horizontal="left" vertical="center"/>
    </xf>
    <xf numFmtId="0" fontId="6" fillId="0" borderId="45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4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9" borderId="42" xfId="1" applyFont="1" applyFill="1" applyBorder="1" applyAlignment="1">
      <alignment horizontal="center" vertical="center"/>
    </xf>
    <xf numFmtId="0" fontId="6" fillId="9" borderId="26" xfId="1" applyFont="1" applyFill="1" applyBorder="1" applyAlignment="1">
      <alignment horizontal="center" vertical="center"/>
    </xf>
    <xf numFmtId="0" fontId="6" fillId="10" borderId="40" xfId="1" applyFont="1" applyFill="1" applyBorder="1" applyAlignment="1">
      <alignment horizontal="center" vertical="center" wrapText="1"/>
    </xf>
    <xf numFmtId="0" fontId="6" fillId="10" borderId="43" xfId="1" applyFont="1" applyFill="1" applyBorder="1" applyAlignment="1">
      <alignment horizontal="center" vertical="center" wrapText="1"/>
    </xf>
    <xf numFmtId="0" fontId="6" fillId="10" borderId="41" xfId="1" applyFont="1" applyFill="1" applyBorder="1" applyAlignment="1">
      <alignment horizontal="center" vertical="center" wrapText="1"/>
    </xf>
    <xf numFmtId="14" fontId="6" fillId="10" borderId="40" xfId="1" applyNumberFormat="1" applyFont="1" applyFill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center" vertical="center" wrapText="1"/>
    </xf>
    <xf numFmtId="0" fontId="6" fillId="0" borderId="44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7" borderId="35" xfId="0" applyFont="1" applyFill="1" applyBorder="1" applyAlignment="1">
      <alignment horizontal="center" vertical="center" textRotation="90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6" fillId="7" borderId="38" xfId="0" applyFont="1" applyFill="1" applyBorder="1" applyAlignment="1">
      <alignment horizontal="center"/>
    </xf>
    <xf numFmtId="0" fontId="12" fillId="0" borderId="52" xfId="0" applyFont="1" applyBorder="1" applyAlignment="1">
      <alignment horizontal="center" vertical="center"/>
    </xf>
    <xf numFmtId="0" fontId="13" fillId="12" borderId="52" xfId="0" applyFont="1" applyFill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/>
    </xf>
    <xf numFmtId="0" fontId="14" fillId="13" borderId="52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14" fontId="1" fillId="0" borderId="52" xfId="0" applyNumberFormat="1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2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16" fillId="12" borderId="52" xfId="0" applyFont="1" applyFill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</cellXfs>
  <cellStyles count="2">
    <cellStyle name="Normal" xfId="0" builtinId="0"/>
    <cellStyle name="Normal 14" xfId="1"/>
  </cellStyles>
  <dxfs count="30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fgColor rgb="FFFF3300"/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fgColor rgb="FFFF3300"/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fgColor rgb="FFFF3300"/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fgColor rgb="FFFF3300"/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fgColor rgb="FFFF3300"/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fgColor rgb="FFFF3300"/>
          <bgColor rgb="FFFF33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93688</xdr:colOff>
      <xdr:row>1</xdr:row>
      <xdr:rowOff>93688</xdr:rowOff>
    </xdr:from>
    <xdr:to>
      <xdr:col>2</xdr:col>
      <xdr:colOff>827893</xdr:colOff>
      <xdr:row>4</xdr:row>
      <xdr:rowOff>381312</xdr:rowOff>
    </xdr:to>
    <xdr:pic>
      <xdr:nvPicPr>
        <xdr:cNvPr id="2" name="Resim 1" descr="Tapu ve Kadastro Yeni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88" y="1046188"/>
          <a:ext cx="3044877" cy="14677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484058</xdr:colOff>
      <xdr:row>1</xdr:row>
      <xdr:rowOff>281065</xdr:rowOff>
    </xdr:from>
    <xdr:to>
      <xdr:col>12</xdr:col>
      <xdr:colOff>727335</xdr:colOff>
      <xdr:row>4</xdr:row>
      <xdr:rowOff>22172</xdr:rowOff>
    </xdr:to>
    <xdr:pic>
      <xdr:nvPicPr>
        <xdr:cNvPr id="3" name="Resim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66558" y="1233565"/>
          <a:ext cx="1508228" cy="9212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7" workbookViewId="0">
      <selection activeCell="P24" sqref="P24"/>
    </sheetView>
  </sheetViews>
  <sheetFormatPr defaultRowHeight="15.75" x14ac:dyDescent="0.25"/>
  <cols>
    <col min="1" max="16384" width="9.140625" style="4"/>
  </cols>
  <sheetData>
    <row r="1" spans="1:14" ht="16.5" thickBot="1" x14ac:dyDescent="0.3">
      <c r="A1" s="149" t="s">
        <v>504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1"/>
    </row>
    <row r="2" spans="1:14" x14ac:dyDescent="0.25">
      <c r="A2" s="106" t="s">
        <v>505</v>
      </c>
      <c r="B2" s="107"/>
      <c r="C2" s="107"/>
      <c r="D2" s="107"/>
      <c r="E2" s="152"/>
      <c r="F2" s="153" t="s">
        <v>506</v>
      </c>
      <c r="G2" s="107"/>
      <c r="H2" s="107"/>
      <c r="I2" s="107"/>
      <c r="J2" s="152"/>
      <c r="K2" s="153" t="s">
        <v>507</v>
      </c>
      <c r="L2" s="107"/>
      <c r="M2" s="107"/>
      <c r="N2" s="108"/>
    </row>
    <row r="3" spans="1:14" ht="16.5" thickBot="1" x14ac:dyDescent="0.3">
      <c r="A3" s="154"/>
      <c r="B3" s="155"/>
      <c r="C3" s="155"/>
      <c r="D3" s="155"/>
      <c r="E3" s="156"/>
      <c r="F3" s="157"/>
      <c r="G3" s="155"/>
      <c r="H3" s="155"/>
      <c r="I3" s="155"/>
      <c r="J3" s="156"/>
      <c r="K3" s="158"/>
      <c r="L3" s="159"/>
      <c r="M3" s="159"/>
      <c r="N3" s="160"/>
    </row>
    <row r="4" spans="1:14" ht="16.5" thickBot="1" x14ac:dyDescent="0.3">
      <c r="A4" s="50"/>
      <c r="B4" s="51"/>
      <c r="C4" s="51"/>
      <c r="D4" s="51"/>
      <c r="E4" s="51"/>
      <c r="F4" s="51"/>
      <c r="G4" s="51"/>
      <c r="H4" s="51"/>
      <c r="I4" s="51"/>
      <c r="J4" s="51"/>
      <c r="K4" s="52"/>
      <c r="L4" s="52"/>
      <c r="M4" s="52"/>
      <c r="N4" s="53"/>
    </row>
    <row r="5" spans="1:14" x14ac:dyDescent="0.25">
      <c r="A5" s="106" t="s">
        <v>508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8"/>
    </row>
    <row r="6" spans="1:14" x14ac:dyDescent="0.25">
      <c r="A6" s="143" t="s">
        <v>509</v>
      </c>
      <c r="B6" s="144"/>
      <c r="C6" s="144"/>
      <c r="D6" s="144"/>
      <c r="E6" s="144"/>
      <c r="F6" s="145"/>
      <c r="G6" s="145"/>
      <c r="H6" s="145"/>
      <c r="I6" s="145"/>
      <c r="J6" s="146"/>
      <c r="K6" s="147" t="s">
        <v>510</v>
      </c>
      <c r="L6" s="145"/>
      <c r="M6" s="145"/>
      <c r="N6" s="148"/>
    </row>
    <row r="7" spans="1:14" x14ac:dyDescent="0.25">
      <c r="A7" s="131"/>
      <c r="B7" s="132"/>
      <c r="C7" s="132"/>
      <c r="D7" s="132"/>
      <c r="E7" s="132"/>
      <c r="F7" s="133"/>
      <c r="G7" s="134"/>
      <c r="H7" s="134"/>
      <c r="I7" s="134"/>
      <c r="J7" s="135"/>
      <c r="K7" s="97"/>
      <c r="L7" s="97"/>
      <c r="M7" s="97"/>
      <c r="N7" s="98"/>
    </row>
    <row r="8" spans="1:14" x14ac:dyDescent="0.25">
      <c r="A8" s="131"/>
      <c r="B8" s="132"/>
      <c r="C8" s="132"/>
      <c r="D8" s="132"/>
      <c r="E8" s="132"/>
      <c r="F8" s="133"/>
      <c r="G8" s="134"/>
      <c r="H8" s="134"/>
      <c r="I8" s="134"/>
      <c r="J8" s="135"/>
      <c r="K8" s="97"/>
      <c r="L8" s="97"/>
      <c r="M8" s="97"/>
      <c r="N8" s="98"/>
    </row>
    <row r="9" spans="1:14" x14ac:dyDescent="0.25">
      <c r="A9" s="131"/>
      <c r="B9" s="132"/>
      <c r="C9" s="132"/>
      <c r="D9" s="132"/>
      <c r="E9" s="132"/>
      <c r="F9" s="133"/>
      <c r="G9" s="134"/>
      <c r="H9" s="134"/>
      <c r="I9" s="134"/>
      <c r="J9" s="135"/>
      <c r="K9" s="136"/>
      <c r="L9" s="139"/>
      <c r="M9" s="139"/>
      <c r="N9" s="140"/>
    </row>
    <row r="10" spans="1:14" x14ac:dyDescent="0.25">
      <c r="A10" s="131"/>
      <c r="B10" s="132"/>
      <c r="C10" s="132"/>
      <c r="D10" s="132"/>
      <c r="E10" s="132"/>
      <c r="F10" s="133"/>
      <c r="G10" s="134"/>
      <c r="H10" s="134"/>
      <c r="I10" s="134"/>
      <c r="J10" s="135"/>
      <c r="K10" s="136"/>
      <c r="L10" s="137"/>
      <c r="M10" s="137"/>
      <c r="N10" s="138"/>
    </row>
    <row r="11" spans="1:14" x14ac:dyDescent="0.25">
      <c r="A11" s="99"/>
      <c r="B11" s="100"/>
      <c r="C11" s="100"/>
      <c r="D11" s="100"/>
      <c r="E11" s="100"/>
      <c r="F11" s="100"/>
      <c r="G11" s="100"/>
      <c r="H11" s="100"/>
      <c r="I11" s="100"/>
      <c r="J11" s="100"/>
      <c r="K11" s="136"/>
      <c r="L11" s="137"/>
      <c r="M11" s="137"/>
      <c r="N11" s="138"/>
    </row>
    <row r="12" spans="1:14" ht="16.5" thickBot="1" x14ac:dyDescent="0.3">
      <c r="A12" s="131"/>
      <c r="B12" s="132"/>
      <c r="C12" s="132"/>
      <c r="D12" s="132"/>
      <c r="E12" s="132"/>
      <c r="F12" s="133"/>
      <c r="G12" s="134"/>
      <c r="H12" s="134"/>
      <c r="I12" s="134"/>
      <c r="J12" s="135"/>
      <c r="K12" s="136"/>
      <c r="L12" s="139"/>
      <c r="M12" s="139"/>
      <c r="N12" s="140"/>
    </row>
    <row r="13" spans="1:14" x14ac:dyDescent="0.25">
      <c r="A13" s="141" t="s">
        <v>511</v>
      </c>
      <c r="B13" s="142"/>
      <c r="C13" s="142"/>
      <c r="D13" s="142"/>
      <c r="E13" s="122"/>
      <c r="F13" s="122"/>
      <c r="G13" s="122"/>
      <c r="H13" s="122"/>
      <c r="I13" s="122"/>
      <c r="J13" s="122"/>
      <c r="K13" s="122"/>
      <c r="L13" s="122"/>
      <c r="M13" s="122"/>
      <c r="N13" s="123"/>
    </row>
    <row r="14" spans="1:14" x14ac:dyDescent="0.25">
      <c r="A14" s="126" t="s">
        <v>512</v>
      </c>
      <c r="B14" s="127"/>
      <c r="C14" s="127"/>
      <c r="D14" s="128"/>
      <c r="E14" s="129"/>
      <c r="F14" s="129"/>
      <c r="G14" s="129"/>
      <c r="H14" s="129"/>
      <c r="I14" s="129"/>
      <c r="J14" s="129"/>
      <c r="K14" s="129"/>
      <c r="L14" s="129"/>
      <c r="M14" s="129"/>
      <c r="N14" s="130"/>
    </row>
    <row r="15" spans="1:14" ht="16.5" thickBot="1" x14ac:dyDescent="0.3">
      <c r="A15" s="110" t="s">
        <v>513</v>
      </c>
      <c r="B15" s="111"/>
      <c r="C15" s="111"/>
      <c r="D15" s="112"/>
      <c r="E15" s="113"/>
      <c r="F15" s="114"/>
      <c r="G15" s="114"/>
      <c r="H15" s="114"/>
      <c r="I15" s="114"/>
      <c r="J15" s="114"/>
      <c r="K15" s="114"/>
      <c r="L15" s="114"/>
      <c r="M15" s="114"/>
      <c r="N15" s="115"/>
    </row>
    <row r="16" spans="1:14" x14ac:dyDescent="0.25">
      <c r="A16" s="116" t="s">
        <v>514</v>
      </c>
      <c r="B16" s="117"/>
      <c r="C16" s="117"/>
      <c r="D16" s="118"/>
      <c r="E16" s="122" t="s">
        <v>515</v>
      </c>
      <c r="F16" s="122"/>
      <c r="G16" s="122" t="s">
        <v>516</v>
      </c>
      <c r="H16" s="122"/>
      <c r="I16" s="122" t="s">
        <v>517</v>
      </c>
      <c r="J16" s="122"/>
      <c r="K16" s="122" t="s">
        <v>518</v>
      </c>
      <c r="L16" s="122"/>
      <c r="M16" s="122" t="s">
        <v>519</v>
      </c>
      <c r="N16" s="123"/>
    </row>
    <row r="17" spans="1:14" ht="16.5" thickBot="1" x14ac:dyDescent="0.3">
      <c r="A17" s="119"/>
      <c r="B17" s="120"/>
      <c r="C17" s="120"/>
      <c r="D17" s="121"/>
      <c r="E17" s="124"/>
      <c r="F17" s="124"/>
      <c r="G17" s="124"/>
      <c r="H17" s="124"/>
      <c r="I17" s="124"/>
      <c r="J17" s="124"/>
      <c r="K17" s="124"/>
      <c r="L17" s="124"/>
      <c r="M17" s="124"/>
      <c r="N17" s="125"/>
    </row>
    <row r="18" spans="1:14" x14ac:dyDescent="0.25">
      <c r="A18" s="106" t="s">
        <v>520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8"/>
    </row>
    <row r="19" spans="1:14" x14ac:dyDescent="0.25">
      <c r="A19" s="54">
        <v>1</v>
      </c>
      <c r="B19" s="103" t="s">
        <v>543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0"/>
      <c r="N19" s="101"/>
    </row>
    <row r="20" spans="1:14" x14ac:dyDescent="0.25">
      <c r="A20" s="54" t="s">
        <v>521</v>
      </c>
      <c r="B20" s="109" t="s">
        <v>522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4"/>
      <c r="N20" s="105"/>
    </row>
    <row r="21" spans="1:14" x14ac:dyDescent="0.25">
      <c r="A21" s="54" t="s">
        <v>523</v>
      </c>
      <c r="B21" s="103" t="s">
        <v>524</v>
      </c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0"/>
      <c r="N21" s="101"/>
    </row>
    <row r="22" spans="1:14" x14ac:dyDescent="0.25">
      <c r="A22" s="54" t="s">
        <v>525</v>
      </c>
      <c r="B22" s="103" t="s">
        <v>544</v>
      </c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0"/>
      <c r="N22" s="101"/>
    </row>
    <row r="23" spans="1:14" x14ac:dyDescent="0.25">
      <c r="A23" s="54" t="s">
        <v>526</v>
      </c>
      <c r="B23" s="103" t="s">
        <v>527</v>
      </c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0"/>
      <c r="N23" s="101"/>
    </row>
    <row r="24" spans="1:14" x14ac:dyDescent="0.25">
      <c r="A24" s="54" t="s">
        <v>528</v>
      </c>
      <c r="B24" s="103" t="s">
        <v>529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0"/>
      <c r="N24" s="101"/>
    </row>
    <row r="25" spans="1:14" x14ac:dyDescent="0.25">
      <c r="A25" s="54" t="s">
        <v>530</v>
      </c>
      <c r="B25" s="103" t="s">
        <v>531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4"/>
      <c r="N25" s="105"/>
    </row>
    <row r="26" spans="1:14" x14ac:dyDescent="0.25">
      <c r="A26" s="54" t="s">
        <v>532</v>
      </c>
      <c r="B26" s="103" t="s">
        <v>533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0"/>
      <c r="N26" s="101"/>
    </row>
    <row r="27" spans="1:14" x14ac:dyDescent="0.25">
      <c r="A27" s="54" t="s">
        <v>534</v>
      </c>
      <c r="B27" s="103" t="s">
        <v>557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0"/>
      <c r="N27" s="101"/>
    </row>
    <row r="28" spans="1:14" x14ac:dyDescent="0.25">
      <c r="A28" s="54" t="s">
        <v>535</v>
      </c>
      <c r="B28" s="103" t="s">
        <v>536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0" t="s">
        <v>545</v>
      </c>
      <c r="N28" s="101"/>
    </row>
    <row r="29" spans="1:14" x14ac:dyDescent="0.25">
      <c r="A29" s="93" t="s">
        <v>537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5"/>
    </row>
    <row r="30" spans="1:14" x14ac:dyDescent="0.25">
      <c r="A30" s="96" t="s">
        <v>538</v>
      </c>
      <c r="B30" s="97"/>
      <c r="C30" s="97"/>
      <c r="D30" s="97"/>
      <c r="E30" s="97"/>
      <c r="F30" s="97"/>
      <c r="G30" s="97"/>
      <c r="H30" s="97" t="s">
        <v>539</v>
      </c>
      <c r="I30" s="97"/>
      <c r="J30" s="97"/>
      <c r="K30" s="97"/>
      <c r="L30" s="97"/>
      <c r="M30" s="97"/>
      <c r="N30" s="98"/>
    </row>
    <row r="31" spans="1:14" x14ac:dyDescent="0.25">
      <c r="A31" s="99" t="s">
        <v>108</v>
      </c>
      <c r="B31" s="100"/>
      <c r="C31" s="100"/>
      <c r="D31" s="100" t="s">
        <v>540</v>
      </c>
      <c r="E31" s="100"/>
      <c r="F31" s="100" t="s">
        <v>541</v>
      </c>
      <c r="G31" s="100"/>
      <c r="H31" s="100" t="s">
        <v>108</v>
      </c>
      <c r="I31" s="100"/>
      <c r="J31" s="100"/>
      <c r="K31" s="100" t="s">
        <v>540</v>
      </c>
      <c r="L31" s="100"/>
      <c r="M31" s="100" t="s">
        <v>542</v>
      </c>
      <c r="N31" s="101"/>
    </row>
    <row r="32" spans="1:14" ht="16.5" thickBot="1" x14ac:dyDescent="0.3">
      <c r="A32" s="102" t="s">
        <v>546</v>
      </c>
      <c r="B32" s="91"/>
      <c r="C32" s="91"/>
      <c r="D32" s="91" t="s">
        <v>546</v>
      </c>
      <c r="E32" s="91"/>
      <c r="F32" s="91" t="s">
        <v>546</v>
      </c>
      <c r="G32" s="91"/>
      <c r="H32" s="91" t="s">
        <v>546</v>
      </c>
      <c r="I32" s="91"/>
      <c r="J32" s="91"/>
      <c r="K32" s="91" t="s">
        <v>546</v>
      </c>
      <c r="L32" s="91"/>
      <c r="M32" s="91" t="s">
        <v>546</v>
      </c>
      <c r="N32" s="92"/>
    </row>
  </sheetData>
  <mergeCells count="81">
    <mergeCell ref="A1:N1"/>
    <mergeCell ref="A2:E2"/>
    <mergeCell ref="F2:J2"/>
    <mergeCell ref="K2:N2"/>
    <mergeCell ref="A3:E3"/>
    <mergeCell ref="F3:J3"/>
    <mergeCell ref="K3:N3"/>
    <mergeCell ref="A5:N5"/>
    <mergeCell ref="A6:J6"/>
    <mergeCell ref="K6:N6"/>
    <mergeCell ref="A7:E7"/>
    <mergeCell ref="F7:J7"/>
    <mergeCell ref="K7:N7"/>
    <mergeCell ref="A8:E8"/>
    <mergeCell ref="F8:J8"/>
    <mergeCell ref="K8:N8"/>
    <mergeCell ref="A9:E9"/>
    <mergeCell ref="F9:J9"/>
    <mergeCell ref="K9:N9"/>
    <mergeCell ref="A14:D14"/>
    <mergeCell ref="E14:N14"/>
    <mergeCell ref="A10:E10"/>
    <mergeCell ref="F10:J10"/>
    <mergeCell ref="K10:N10"/>
    <mergeCell ref="A11:E11"/>
    <mergeCell ref="F11:J11"/>
    <mergeCell ref="K11:N11"/>
    <mergeCell ref="A12:E12"/>
    <mergeCell ref="F12:J12"/>
    <mergeCell ref="K12:N12"/>
    <mergeCell ref="A13:D13"/>
    <mergeCell ref="E13:N13"/>
    <mergeCell ref="A15:D15"/>
    <mergeCell ref="E15:N15"/>
    <mergeCell ref="A16:D17"/>
    <mergeCell ref="E16:F16"/>
    <mergeCell ref="G16:H16"/>
    <mergeCell ref="I16:J16"/>
    <mergeCell ref="K16:L16"/>
    <mergeCell ref="M16:N16"/>
    <mergeCell ref="E17:F17"/>
    <mergeCell ref="G17:H17"/>
    <mergeCell ref="I17:J17"/>
    <mergeCell ref="K17:L17"/>
    <mergeCell ref="M17:N17"/>
    <mergeCell ref="A18:N18"/>
    <mergeCell ref="B19:L19"/>
    <mergeCell ref="M19:N19"/>
    <mergeCell ref="B20:L20"/>
    <mergeCell ref="M20:N20"/>
    <mergeCell ref="B27:L27"/>
    <mergeCell ref="M27:N27"/>
    <mergeCell ref="B28:L28"/>
    <mergeCell ref="M28:N28"/>
    <mergeCell ref="B21:L21"/>
    <mergeCell ref="M21:N21"/>
    <mergeCell ref="B22:L22"/>
    <mergeCell ref="M22:N22"/>
    <mergeCell ref="B23:L23"/>
    <mergeCell ref="M23:N23"/>
    <mergeCell ref="B24:L24"/>
    <mergeCell ref="M24:N24"/>
    <mergeCell ref="B25:L25"/>
    <mergeCell ref="M25:N25"/>
    <mergeCell ref="B26:L26"/>
    <mergeCell ref="M26:N26"/>
    <mergeCell ref="M32:N32"/>
    <mergeCell ref="A29:N29"/>
    <mergeCell ref="A30:G30"/>
    <mergeCell ref="H30:N30"/>
    <mergeCell ref="A31:C31"/>
    <mergeCell ref="D31:E31"/>
    <mergeCell ref="F31:G31"/>
    <mergeCell ref="H31:J31"/>
    <mergeCell ref="K31:L31"/>
    <mergeCell ref="M31:N31"/>
    <mergeCell ref="A32:C32"/>
    <mergeCell ref="D32:E32"/>
    <mergeCell ref="F32:G32"/>
    <mergeCell ref="H32:J32"/>
    <mergeCell ref="K32:L32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opLeftCell="A7" workbookViewId="0">
      <selection activeCell="K7" sqref="K7"/>
    </sheetView>
  </sheetViews>
  <sheetFormatPr defaultRowHeight="15.75" x14ac:dyDescent="0.25"/>
  <cols>
    <col min="1" max="1" width="9.140625" style="4"/>
    <col min="2" max="2" width="10.28515625" style="4" customWidth="1"/>
    <col min="3" max="3" width="12.85546875" style="4" customWidth="1"/>
    <col min="4" max="4" width="10.140625" style="4" customWidth="1"/>
    <col min="5" max="9" width="9.140625" style="4"/>
    <col min="10" max="10" width="8" style="4" customWidth="1"/>
    <col min="11" max="16384" width="9.140625" style="4"/>
  </cols>
  <sheetData>
    <row r="1" spans="2:10" x14ac:dyDescent="0.25">
      <c r="B1" s="162" t="s">
        <v>122</v>
      </c>
      <c r="C1" s="162"/>
      <c r="D1" s="162"/>
      <c r="E1" s="162"/>
      <c r="F1" s="162"/>
      <c r="G1" s="162"/>
      <c r="H1" s="162"/>
      <c r="I1" s="162"/>
      <c r="J1" s="162"/>
    </row>
    <row r="2" spans="2:10" ht="49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2:10" ht="36" customHeight="1" x14ac:dyDescent="0.25">
      <c r="B3" s="6"/>
      <c r="C3" s="7"/>
      <c r="D3" s="7"/>
      <c r="E3" s="7"/>
      <c r="F3" s="7"/>
      <c r="G3" s="7"/>
      <c r="H3" s="7"/>
      <c r="I3" s="7"/>
      <c r="J3" s="8"/>
    </row>
    <row r="4" spans="2:10" ht="26.25" customHeight="1" x14ac:dyDescent="0.25">
      <c r="B4" s="9">
        <v>25</v>
      </c>
      <c r="C4" s="161" t="s">
        <v>114</v>
      </c>
      <c r="D4" s="161"/>
      <c r="E4" s="161"/>
      <c r="F4" s="161"/>
      <c r="G4" s="161"/>
      <c r="H4" s="161"/>
      <c r="I4" s="10"/>
      <c r="J4" s="11"/>
    </row>
    <row r="5" spans="2:10" ht="26.25" customHeight="1" x14ac:dyDescent="0.25">
      <c r="B5" s="12" t="s">
        <v>110</v>
      </c>
      <c r="C5" s="161" t="s">
        <v>115</v>
      </c>
      <c r="D5" s="161"/>
      <c r="E5" s="161"/>
      <c r="F5" s="161"/>
      <c r="G5" s="161"/>
      <c r="H5" s="161"/>
      <c r="I5" s="10"/>
      <c r="J5" s="11"/>
    </row>
    <row r="6" spans="2:10" ht="26.25" customHeight="1" x14ac:dyDescent="0.25">
      <c r="B6" s="13" t="s">
        <v>111</v>
      </c>
      <c r="C6" s="161" t="s">
        <v>116</v>
      </c>
      <c r="D6" s="161"/>
      <c r="E6" s="161"/>
      <c r="F6" s="161"/>
      <c r="G6" s="161"/>
      <c r="H6" s="161"/>
      <c r="I6" s="10"/>
      <c r="J6" s="11"/>
    </row>
    <row r="7" spans="2:10" ht="26.25" customHeight="1" x14ac:dyDescent="0.25">
      <c r="B7" s="14" t="s">
        <v>112</v>
      </c>
      <c r="C7" s="161" t="s">
        <v>117</v>
      </c>
      <c r="D7" s="161"/>
      <c r="E7" s="161"/>
      <c r="F7" s="161"/>
      <c r="G7" s="161"/>
      <c r="H7" s="161"/>
      <c r="I7" s="10"/>
      <c r="J7" s="11"/>
    </row>
    <row r="8" spans="2:10" ht="26.25" customHeight="1" x14ac:dyDescent="0.25">
      <c r="B8" s="15" t="s">
        <v>113</v>
      </c>
      <c r="C8" s="161" t="s">
        <v>118</v>
      </c>
      <c r="D8" s="161"/>
      <c r="E8" s="161"/>
      <c r="F8" s="161"/>
      <c r="G8" s="161"/>
      <c r="H8" s="161"/>
      <c r="I8" s="10"/>
      <c r="J8" s="11"/>
    </row>
    <row r="9" spans="2:10" x14ac:dyDescent="0.25">
      <c r="B9" s="16"/>
      <c r="C9" s="10"/>
      <c r="D9" s="10"/>
      <c r="E9" s="10"/>
      <c r="F9" s="10"/>
      <c r="G9" s="10"/>
      <c r="H9" s="10"/>
      <c r="I9" s="10"/>
      <c r="J9" s="11"/>
    </row>
    <row r="10" spans="2:10" ht="24.75" customHeight="1" thickBot="1" x14ac:dyDescent="0.3">
      <c r="B10" s="16"/>
      <c r="C10" s="10"/>
      <c r="D10" s="175" t="s">
        <v>119</v>
      </c>
      <c r="E10" s="175"/>
      <c r="F10" s="175"/>
      <c r="G10" s="175"/>
      <c r="H10" s="175"/>
      <c r="I10" s="10"/>
      <c r="J10" s="11"/>
    </row>
    <row r="11" spans="2:10" ht="24.75" customHeight="1" thickBot="1" x14ac:dyDescent="0.3">
      <c r="B11" s="16"/>
      <c r="C11" s="17"/>
      <c r="D11" s="18">
        <v>5</v>
      </c>
      <c r="E11" s="19">
        <v>4</v>
      </c>
      <c r="F11" s="19">
        <v>3</v>
      </c>
      <c r="G11" s="19">
        <v>2</v>
      </c>
      <c r="H11" s="20">
        <v>1</v>
      </c>
      <c r="I11" s="10"/>
      <c r="J11" s="11"/>
    </row>
    <row r="12" spans="2:10" ht="24.75" customHeight="1" x14ac:dyDescent="0.25">
      <c r="B12" s="163" t="s">
        <v>120</v>
      </c>
      <c r="C12" s="21" t="s">
        <v>133</v>
      </c>
      <c r="D12" s="22">
        <f>5*D11</f>
        <v>25</v>
      </c>
      <c r="E12" s="23">
        <f>5*$E$11</f>
        <v>20</v>
      </c>
      <c r="F12" s="23">
        <f>5*$F$11</f>
        <v>15</v>
      </c>
      <c r="G12" s="24">
        <f>5*$G$11</f>
        <v>10</v>
      </c>
      <c r="H12" s="25">
        <f>5*$H$11</f>
        <v>5</v>
      </c>
      <c r="I12" s="10"/>
      <c r="J12" s="11"/>
    </row>
    <row r="13" spans="2:10" ht="24.75" customHeight="1" x14ac:dyDescent="0.25">
      <c r="B13" s="163"/>
      <c r="C13" s="26" t="s">
        <v>132</v>
      </c>
      <c r="D13" s="27">
        <f>3*D11</f>
        <v>15</v>
      </c>
      <c r="E13" s="28">
        <f>4*$E$11</f>
        <v>16</v>
      </c>
      <c r="F13" s="29">
        <f>4*$F$11</f>
        <v>12</v>
      </c>
      <c r="G13" s="29">
        <f>4*$G$11</f>
        <v>8</v>
      </c>
      <c r="H13" s="30">
        <f>4*$H$11</f>
        <v>4</v>
      </c>
      <c r="I13" s="10"/>
      <c r="J13" s="11"/>
    </row>
    <row r="14" spans="2:10" ht="24.75" customHeight="1" x14ac:dyDescent="0.25">
      <c r="B14" s="163"/>
      <c r="C14" s="26" t="s">
        <v>131</v>
      </c>
      <c r="D14" s="27">
        <f>3*D11</f>
        <v>15</v>
      </c>
      <c r="E14" s="29">
        <f>3*$E$11</f>
        <v>12</v>
      </c>
      <c r="F14" s="29">
        <f>3*$F$11</f>
        <v>9</v>
      </c>
      <c r="G14" s="31">
        <f>3*$G$11</f>
        <v>6</v>
      </c>
      <c r="H14" s="32">
        <f>3*$H$11</f>
        <v>3</v>
      </c>
      <c r="I14" s="10"/>
      <c r="J14" s="11"/>
    </row>
    <row r="15" spans="2:10" ht="24.75" customHeight="1" x14ac:dyDescent="0.25">
      <c r="B15" s="163"/>
      <c r="C15" s="26" t="s">
        <v>130</v>
      </c>
      <c r="D15" s="33">
        <f>2*D11</f>
        <v>10</v>
      </c>
      <c r="E15" s="29">
        <f>2*$E$11</f>
        <v>8</v>
      </c>
      <c r="F15" s="31">
        <f>2*$F$11</f>
        <v>6</v>
      </c>
      <c r="G15" s="31">
        <f>2*$G$11</f>
        <v>4</v>
      </c>
      <c r="H15" s="32">
        <f>2*$H$11</f>
        <v>2</v>
      </c>
      <c r="I15" s="10"/>
      <c r="J15" s="11"/>
    </row>
    <row r="16" spans="2:10" ht="24.75" customHeight="1" thickBot="1" x14ac:dyDescent="0.3">
      <c r="B16" s="163"/>
      <c r="C16" s="34" t="s">
        <v>129</v>
      </c>
      <c r="D16" s="35">
        <f>D11*1</f>
        <v>5</v>
      </c>
      <c r="E16" s="36">
        <f>1*$E$11</f>
        <v>4</v>
      </c>
      <c r="F16" s="37">
        <f>1*$F$11</f>
        <v>3</v>
      </c>
      <c r="G16" s="37">
        <f>1*$G$11</f>
        <v>2</v>
      </c>
      <c r="H16" s="38">
        <f>1*$H$11</f>
        <v>1</v>
      </c>
      <c r="I16" s="10"/>
      <c r="J16" s="11"/>
    </row>
    <row r="17" spans="2:10" ht="24.75" customHeight="1" thickBot="1" x14ac:dyDescent="0.3">
      <c r="B17" s="39"/>
      <c r="C17" s="40"/>
      <c r="D17" s="41"/>
      <c r="E17" s="41"/>
      <c r="F17" s="41"/>
      <c r="G17" s="41"/>
      <c r="H17" s="41"/>
      <c r="I17" s="42"/>
      <c r="J17" s="11"/>
    </row>
    <row r="18" spans="2:10" ht="24.75" customHeight="1" x14ac:dyDescent="0.25">
      <c r="B18" s="172" t="s">
        <v>125</v>
      </c>
      <c r="C18" s="173"/>
      <c r="D18" s="173"/>
      <c r="E18" s="173"/>
      <c r="F18" s="173"/>
      <c r="G18" s="173"/>
      <c r="H18" s="173"/>
      <c r="I18" s="173"/>
      <c r="J18" s="174"/>
    </row>
    <row r="19" spans="2:10" ht="24.75" customHeight="1" thickBot="1" x14ac:dyDescent="0.3">
      <c r="B19" s="169" t="s">
        <v>127</v>
      </c>
      <c r="C19" s="170"/>
      <c r="D19" s="170"/>
      <c r="E19" s="170"/>
      <c r="F19" s="170"/>
      <c r="G19" s="170"/>
      <c r="H19" s="170"/>
      <c r="I19" s="170"/>
      <c r="J19" s="171"/>
    </row>
    <row r="20" spans="2:10" ht="24.75" customHeight="1" thickBot="1" x14ac:dyDescent="0.3">
      <c r="B20" s="18" t="s">
        <v>121</v>
      </c>
      <c r="C20" s="43">
        <v>1</v>
      </c>
      <c r="D20" s="19">
        <v>2</v>
      </c>
      <c r="E20" s="164">
        <v>3</v>
      </c>
      <c r="F20" s="164"/>
      <c r="G20" s="164">
        <v>4</v>
      </c>
      <c r="H20" s="164"/>
      <c r="I20" s="164">
        <v>5</v>
      </c>
      <c r="J20" s="165"/>
    </row>
    <row r="21" spans="2:10" ht="64.5" customHeight="1" thickBot="1" x14ac:dyDescent="0.3">
      <c r="B21" s="44"/>
      <c r="C21" s="45" t="s">
        <v>547</v>
      </c>
      <c r="D21" s="45" t="s">
        <v>548</v>
      </c>
      <c r="E21" s="166" t="s">
        <v>549</v>
      </c>
      <c r="F21" s="167"/>
      <c r="G21" s="166" t="s">
        <v>550</v>
      </c>
      <c r="H21" s="167"/>
      <c r="I21" s="166" t="s">
        <v>551</v>
      </c>
      <c r="J21" s="168"/>
    </row>
    <row r="22" spans="2:10" ht="24" customHeight="1" thickBot="1" x14ac:dyDescent="0.3">
      <c r="B22" s="16"/>
      <c r="C22" s="46"/>
      <c r="D22" s="46"/>
      <c r="E22" s="47"/>
      <c r="F22" s="47"/>
      <c r="G22" s="47"/>
      <c r="H22" s="47"/>
      <c r="I22" s="47"/>
      <c r="J22" s="48"/>
    </row>
    <row r="23" spans="2:10" ht="24" customHeight="1" x14ac:dyDescent="0.25">
      <c r="B23" s="172" t="s">
        <v>126</v>
      </c>
      <c r="C23" s="173"/>
      <c r="D23" s="173"/>
      <c r="E23" s="173"/>
      <c r="F23" s="173"/>
      <c r="G23" s="173"/>
      <c r="H23" s="173"/>
      <c r="I23" s="173"/>
      <c r="J23" s="174"/>
    </row>
    <row r="24" spans="2:10" ht="16.5" thickBot="1" x14ac:dyDescent="0.3">
      <c r="B24" s="169" t="s">
        <v>128</v>
      </c>
      <c r="C24" s="170"/>
      <c r="D24" s="170"/>
      <c r="E24" s="170"/>
      <c r="F24" s="170"/>
      <c r="G24" s="170"/>
      <c r="H24" s="170"/>
      <c r="I24" s="170"/>
      <c r="J24" s="171"/>
    </row>
    <row r="25" spans="2:10" ht="21.75" customHeight="1" thickBot="1" x14ac:dyDescent="0.3">
      <c r="B25" s="18" t="s">
        <v>123</v>
      </c>
      <c r="C25" s="43">
        <v>1</v>
      </c>
      <c r="D25" s="19">
        <v>2</v>
      </c>
      <c r="E25" s="164">
        <v>3</v>
      </c>
      <c r="F25" s="164"/>
      <c r="G25" s="164">
        <v>4</v>
      </c>
      <c r="H25" s="164"/>
      <c r="I25" s="164">
        <v>5</v>
      </c>
      <c r="J25" s="165"/>
    </row>
    <row r="26" spans="2:10" ht="48" thickBot="1" x14ac:dyDescent="0.3">
      <c r="B26" s="44"/>
      <c r="C26" s="49" t="s">
        <v>552</v>
      </c>
      <c r="D26" s="49" t="s">
        <v>553</v>
      </c>
      <c r="E26" s="166" t="s">
        <v>554</v>
      </c>
      <c r="F26" s="167"/>
      <c r="G26" s="166" t="s">
        <v>555</v>
      </c>
      <c r="H26" s="167"/>
      <c r="I26" s="166" t="s">
        <v>556</v>
      </c>
      <c r="J26" s="168"/>
    </row>
  </sheetData>
  <mergeCells count="24">
    <mergeCell ref="B24:J24"/>
    <mergeCell ref="B18:J18"/>
    <mergeCell ref="B23:J23"/>
    <mergeCell ref="C6:H6"/>
    <mergeCell ref="C7:H7"/>
    <mergeCell ref="C8:H8"/>
    <mergeCell ref="D10:H10"/>
    <mergeCell ref="B19:J19"/>
    <mergeCell ref="I20:J20"/>
    <mergeCell ref="E21:F21"/>
    <mergeCell ref="G21:H21"/>
    <mergeCell ref="I21:J21"/>
    <mergeCell ref="E25:F25"/>
    <mergeCell ref="G25:H25"/>
    <mergeCell ref="I25:J25"/>
    <mergeCell ref="E26:F26"/>
    <mergeCell ref="G26:H26"/>
    <mergeCell ref="I26:J26"/>
    <mergeCell ref="C4:H4"/>
    <mergeCell ref="C5:H5"/>
    <mergeCell ref="B1:J1"/>
    <mergeCell ref="B12:B16"/>
    <mergeCell ref="E20:F20"/>
    <mergeCell ref="G20:H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6"/>
  <sheetViews>
    <sheetView tabSelected="1" zoomScale="85" zoomScaleNormal="85" workbookViewId="0">
      <selection activeCell="P3" sqref="P3:Q3"/>
    </sheetView>
  </sheetViews>
  <sheetFormatPr defaultColWidth="9.140625" defaultRowHeight="15" x14ac:dyDescent="0.25"/>
  <cols>
    <col min="1" max="1" width="11.7109375" style="2" customWidth="1"/>
    <col min="2" max="2" width="25.7109375" style="55" customWidth="1"/>
    <col min="3" max="3" width="12.5703125" style="55" customWidth="1"/>
    <col min="4" max="4" width="17" style="55" customWidth="1"/>
    <col min="5" max="5" width="20.140625" style="55" customWidth="1"/>
    <col min="6" max="6" width="32.42578125" style="3" customWidth="1"/>
    <col min="7" max="7" width="12.42578125" style="55" customWidth="1"/>
    <col min="8" max="8" width="27.42578125" style="56" customWidth="1"/>
    <col min="9" max="9" width="14.140625" style="2" customWidth="1"/>
    <col min="10" max="10" width="12.28515625" style="2" customWidth="1"/>
    <col min="11" max="11" width="8.7109375" style="2" customWidth="1"/>
    <col min="12" max="12" width="12.28515625" style="2" customWidth="1"/>
    <col min="13" max="13" width="14.42578125" style="2" customWidth="1"/>
    <col min="14" max="14" width="14.7109375" style="2" customWidth="1"/>
    <col min="15" max="15" width="31.28515625" style="56" customWidth="1"/>
    <col min="16" max="16" width="18.42578125" style="56" customWidth="1"/>
    <col min="17" max="17" width="16.7109375" style="56" customWidth="1"/>
    <col min="18" max="16384" width="9.140625" style="2"/>
  </cols>
  <sheetData>
    <row r="1" spans="1:17" ht="75" customHeight="1" thickTop="1" thickBot="1" x14ac:dyDescent="0.3">
      <c r="A1" s="179" t="s">
        <v>601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</row>
    <row r="2" spans="1:17" ht="29.25" customHeight="1" thickTop="1" thickBot="1" x14ac:dyDescent="0.3">
      <c r="A2" s="177" t="s">
        <v>571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 t="s">
        <v>572</v>
      </c>
      <c r="O2" s="178"/>
      <c r="P2" s="182">
        <v>44237</v>
      </c>
      <c r="Q2" s="183"/>
    </row>
    <row r="3" spans="1:17" ht="29.25" customHeight="1" thickTop="1" thickBot="1" x14ac:dyDescent="0.3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8" t="s">
        <v>573</v>
      </c>
      <c r="O3" s="178"/>
      <c r="P3" s="183" t="s">
        <v>602</v>
      </c>
      <c r="Q3" s="183"/>
    </row>
    <row r="4" spans="1:17" ht="33" customHeight="1" thickTop="1" thickBot="1" x14ac:dyDescent="0.3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6" t="s">
        <v>574</v>
      </c>
      <c r="O4" s="176"/>
      <c r="P4" s="176" t="s">
        <v>576</v>
      </c>
      <c r="Q4" s="176"/>
    </row>
    <row r="5" spans="1:17" ht="34.5" customHeight="1" thickTop="1" thickBot="1" x14ac:dyDescent="0.3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6" t="s">
        <v>575</v>
      </c>
      <c r="O5" s="176"/>
      <c r="P5" s="176">
        <v>48</v>
      </c>
      <c r="Q5" s="176"/>
    </row>
    <row r="6" spans="1:17" s="58" customFormat="1" ht="38.25" customHeight="1" thickTop="1" thickBot="1" x14ac:dyDescent="0.3">
      <c r="A6" s="180" t="s">
        <v>35</v>
      </c>
      <c r="B6" s="180" t="s">
        <v>43</v>
      </c>
      <c r="C6" s="180" t="s">
        <v>44</v>
      </c>
      <c r="D6" s="180" t="s">
        <v>4</v>
      </c>
      <c r="E6" s="180" t="s">
        <v>54</v>
      </c>
      <c r="F6" s="180" t="s">
        <v>45</v>
      </c>
      <c r="G6" s="180" t="s">
        <v>46</v>
      </c>
      <c r="H6" s="181" t="s">
        <v>47</v>
      </c>
      <c r="I6" s="180" t="s">
        <v>36</v>
      </c>
      <c r="J6" s="180"/>
      <c r="K6" s="180"/>
      <c r="L6" s="180"/>
      <c r="M6" s="180"/>
      <c r="N6" s="180" t="s">
        <v>49</v>
      </c>
      <c r="O6" s="180" t="s">
        <v>2</v>
      </c>
      <c r="P6" s="180" t="s">
        <v>106</v>
      </c>
      <c r="Q6" s="180"/>
    </row>
    <row r="7" spans="1:17" s="58" customFormat="1" ht="78" customHeight="1" thickTop="1" thickBot="1" x14ac:dyDescent="0.3">
      <c r="A7" s="180"/>
      <c r="B7" s="180"/>
      <c r="C7" s="180"/>
      <c r="D7" s="180"/>
      <c r="E7" s="180"/>
      <c r="F7" s="180"/>
      <c r="G7" s="180"/>
      <c r="H7" s="181"/>
      <c r="I7" s="63" t="s">
        <v>37</v>
      </c>
      <c r="J7" s="63" t="s">
        <v>38</v>
      </c>
      <c r="K7" s="63" t="s">
        <v>39</v>
      </c>
      <c r="L7" s="63" t="s">
        <v>40</v>
      </c>
      <c r="M7" s="63" t="s">
        <v>41</v>
      </c>
      <c r="N7" s="180"/>
      <c r="O7" s="180"/>
      <c r="P7" s="63" t="s">
        <v>107</v>
      </c>
      <c r="Q7" s="63" t="s">
        <v>108</v>
      </c>
    </row>
    <row r="8" spans="1:17" s="58" customFormat="1" ht="99.95" customHeight="1" thickTop="1" thickBot="1" x14ac:dyDescent="0.3">
      <c r="A8" s="63">
        <v>1</v>
      </c>
      <c r="B8" s="63" t="s">
        <v>159</v>
      </c>
      <c r="C8" s="64" t="s">
        <v>25</v>
      </c>
      <c r="D8" s="65" t="s">
        <v>5</v>
      </c>
      <c r="E8" s="66" t="s">
        <v>70</v>
      </c>
      <c r="F8" s="67" t="s">
        <v>594</v>
      </c>
      <c r="G8" s="64" t="s">
        <v>48</v>
      </c>
      <c r="H8" s="68" t="s">
        <v>160</v>
      </c>
      <c r="I8" s="69">
        <v>43885</v>
      </c>
      <c r="J8" s="70">
        <v>4</v>
      </c>
      <c r="K8" s="70">
        <v>5</v>
      </c>
      <c r="L8" s="71">
        <f t="shared" ref="L8:L70" si="0">J8*K8</f>
        <v>20</v>
      </c>
      <c r="M8" s="72" t="str">
        <f t="shared" ref="M8:M70" si="1">IF(L8&gt;15,"Kabul Edilemez Risk",IF(L8&gt;7,"Dikkate Değer Risk",IF(L8&lt;=6,"Kabul Edilebilir Risk")))</f>
        <v>Kabul Edilemez Risk</v>
      </c>
      <c r="N8" s="63">
        <v>1</v>
      </c>
      <c r="O8" s="63"/>
      <c r="P8" s="63" t="s">
        <v>109</v>
      </c>
      <c r="Q8" s="73"/>
    </row>
    <row r="9" spans="1:17" s="58" customFormat="1" ht="99.95" customHeight="1" thickTop="1" thickBot="1" x14ac:dyDescent="0.3">
      <c r="A9" s="63">
        <v>2</v>
      </c>
      <c r="B9" s="63" t="s">
        <v>159</v>
      </c>
      <c r="C9" s="74" t="s">
        <v>25</v>
      </c>
      <c r="D9" s="75" t="s">
        <v>5</v>
      </c>
      <c r="E9" s="76" t="s">
        <v>60</v>
      </c>
      <c r="F9" s="77" t="s">
        <v>558</v>
      </c>
      <c r="G9" s="64" t="s">
        <v>42</v>
      </c>
      <c r="H9" s="78"/>
      <c r="I9" s="69">
        <v>43885</v>
      </c>
      <c r="J9" s="71">
        <v>3</v>
      </c>
      <c r="K9" s="70">
        <v>5</v>
      </c>
      <c r="L9" s="71">
        <f t="shared" si="0"/>
        <v>15</v>
      </c>
      <c r="M9" s="72" t="str">
        <f t="shared" si="1"/>
        <v>Dikkate Değer Risk</v>
      </c>
      <c r="N9" s="63">
        <v>2</v>
      </c>
      <c r="O9" s="63" t="s">
        <v>8</v>
      </c>
      <c r="P9" s="63" t="s">
        <v>109</v>
      </c>
      <c r="Q9" s="73"/>
    </row>
    <row r="10" spans="1:17" s="58" customFormat="1" ht="99.95" customHeight="1" thickTop="1" thickBot="1" x14ac:dyDescent="0.3">
      <c r="A10" s="63">
        <v>3</v>
      </c>
      <c r="B10" s="63" t="s">
        <v>159</v>
      </c>
      <c r="C10" s="74" t="s">
        <v>25</v>
      </c>
      <c r="D10" s="75" t="s">
        <v>5</v>
      </c>
      <c r="E10" s="76" t="s">
        <v>70</v>
      </c>
      <c r="F10" s="67" t="s">
        <v>16</v>
      </c>
      <c r="G10" s="64" t="s">
        <v>42</v>
      </c>
      <c r="H10" s="79"/>
      <c r="I10" s="69">
        <v>43885</v>
      </c>
      <c r="J10" s="70">
        <v>3</v>
      </c>
      <c r="K10" s="70">
        <v>5</v>
      </c>
      <c r="L10" s="71">
        <f t="shared" si="0"/>
        <v>15</v>
      </c>
      <c r="M10" s="72" t="str">
        <f t="shared" si="1"/>
        <v>Dikkate Değer Risk</v>
      </c>
      <c r="N10" s="63">
        <v>3</v>
      </c>
      <c r="O10" s="63" t="s">
        <v>161</v>
      </c>
      <c r="P10" s="63" t="s">
        <v>109</v>
      </c>
      <c r="Q10" s="73"/>
    </row>
    <row r="11" spans="1:17" s="58" customFormat="1" ht="99.95" customHeight="1" thickTop="1" thickBot="1" x14ac:dyDescent="0.3">
      <c r="A11" s="63">
        <v>4</v>
      </c>
      <c r="B11" s="63" t="s">
        <v>159</v>
      </c>
      <c r="C11" s="64" t="s">
        <v>25</v>
      </c>
      <c r="D11" s="65" t="s">
        <v>5</v>
      </c>
      <c r="E11" s="66" t="s">
        <v>162</v>
      </c>
      <c r="F11" s="67" t="s">
        <v>163</v>
      </c>
      <c r="G11" s="64" t="s">
        <v>42</v>
      </c>
      <c r="H11" s="68"/>
      <c r="I11" s="69">
        <v>43885</v>
      </c>
      <c r="J11" s="71">
        <v>3</v>
      </c>
      <c r="K11" s="71">
        <v>5</v>
      </c>
      <c r="L11" s="71">
        <f t="shared" si="0"/>
        <v>15</v>
      </c>
      <c r="M11" s="72" t="str">
        <f t="shared" si="1"/>
        <v>Dikkate Değer Risk</v>
      </c>
      <c r="N11" s="63">
        <v>4</v>
      </c>
      <c r="O11" s="80" t="s">
        <v>164</v>
      </c>
      <c r="P11" s="63" t="s">
        <v>109</v>
      </c>
      <c r="Q11" s="73"/>
    </row>
    <row r="12" spans="1:17" s="58" customFormat="1" ht="99.95" customHeight="1" thickTop="1" thickBot="1" x14ac:dyDescent="0.3">
      <c r="A12" s="63">
        <v>5</v>
      </c>
      <c r="B12" s="63" t="s">
        <v>159</v>
      </c>
      <c r="C12" s="74" t="s">
        <v>25</v>
      </c>
      <c r="D12" s="75" t="s">
        <v>5</v>
      </c>
      <c r="E12" s="76" t="s">
        <v>93</v>
      </c>
      <c r="F12" s="67" t="s">
        <v>595</v>
      </c>
      <c r="G12" s="64" t="s">
        <v>42</v>
      </c>
      <c r="H12" s="79"/>
      <c r="I12" s="69">
        <v>43885</v>
      </c>
      <c r="J12" s="71">
        <v>3</v>
      </c>
      <c r="K12" s="71">
        <v>4</v>
      </c>
      <c r="L12" s="71">
        <f t="shared" si="0"/>
        <v>12</v>
      </c>
      <c r="M12" s="72" t="str">
        <f t="shared" si="1"/>
        <v>Dikkate Değer Risk</v>
      </c>
      <c r="N12" s="63">
        <v>5</v>
      </c>
      <c r="O12" s="63" t="s">
        <v>158</v>
      </c>
      <c r="P12" s="63" t="s">
        <v>109</v>
      </c>
      <c r="Q12" s="73"/>
    </row>
    <row r="13" spans="1:17" s="58" customFormat="1" ht="99.95" customHeight="1" thickTop="1" thickBot="1" x14ac:dyDescent="0.3">
      <c r="A13" s="63">
        <v>6</v>
      </c>
      <c r="B13" s="63" t="s">
        <v>159</v>
      </c>
      <c r="C13" s="64" t="s">
        <v>25</v>
      </c>
      <c r="D13" s="65" t="s">
        <v>5</v>
      </c>
      <c r="E13" s="66" t="s">
        <v>165</v>
      </c>
      <c r="F13" s="67" t="s">
        <v>166</v>
      </c>
      <c r="G13" s="64" t="s">
        <v>31</v>
      </c>
      <c r="H13" s="68"/>
      <c r="I13" s="69">
        <v>43885</v>
      </c>
      <c r="J13" s="70">
        <v>3</v>
      </c>
      <c r="K13" s="70">
        <v>4</v>
      </c>
      <c r="L13" s="71">
        <f t="shared" si="0"/>
        <v>12</v>
      </c>
      <c r="M13" s="72" t="str">
        <f t="shared" si="1"/>
        <v>Dikkate Değer Risk</v>
      </c>
      <c r="N13" s="63">
        <v>6</v>
      </c>
      <c r="O13" s="63" t="s">
        <v>167</v>
      </c>
      <c r="P13" s="63" t="s">
        <v>109</v>
      </c>
      <c r="Q13" s="73"/>
    </row>
    <row r="14" spans="1:17" s="58" customFormat="1" ht="99.95" customHeight="1" thickTop="1" thickBot="1" x14ac:dyDescent="0.3">
      <c r="A14" s="63">
        <v>7</v>
      </c>
      <c r="B14" s="63" t="s">
        <v>159</v>
      </c>
      <c r="C14" s="74" t="s">
        <v>25</v>
      </c>
      <c r="D14" s="75" t="s">
        <v>5</v>
      </c>
      <c r="E14" s="76" t="s">
        <v>69</v>
      </c>
      <c r="F14" s="67" t="s">
        <v>51</v>
      </c>
      <c r="G14" s="64" t="s">
        <v>42</v>
      </c>
      <c r="H14" s="79"/>
      <c r="I14" s="69">
        <v>43885</v>
      </c>
      <c r="J14" s="71">
        <v>2</v>
      </c>
      <c r="K14" s="70">
        <v>5</v>
      </c>
      <c r="L14" s="71">
        <f t="shared" si="0"/>
        <v>10</v>
      </c>
      <c r="M14" s="72" t="str">
        <f t="shared" si="1"/>
        <v>Dikkate Değer Risk</v>
      </c>
      <c r="N14" s="63">
        <v>7</v>
      </c>
      <c r="O14" s="63" t="s">
        <v>156</v>
      </c>
      <c r="P14" s="63" t="s">
        <v>109</v>
      </c>
      <c r="Q14" s="73"/>
    </row>
    <row r="15" spans="1:17" s="58" customFormat="1" ht="99.95" customHeight="1" thickTop="1" thickBot="1" x14ac:dyDescent="0.3">
      <c r="A15" s="63">
        <v>8</v>
      </c>
      <c r="B15" s="63" t="s">
        <v>159</v>
      </c>
      <c r="C15" s="74" t="s">
        <v>25</v>
      </c>
      <c r="D15" s="75" t="s">
        <v>5</v>
      </c>
      <c r="E15" s="76" t="s">
        <v>65</v>
      </c>
      <c r="F15" s="77" t="s">
        <v>52</v>
      </c>
      <c r="G15" s="64" t="s">
        <v>50</v>
      </c>
      <c r="H15" s="79"/>
      <c r="I15" s="69">
        <v>43885</v>
      </c>
      <c r="J15" s="70">
        <v>2</v>
      </c>
      <c r="K15" s="70">
        <v>5</v>
      </c>
      <c r="L15" s="70">
        <f t="shared" si="0"/>
        <v>10</v>
      </c>
      <c r="M15" s="72" t="str">
        <f t="shared" si="1"/>
        <v>Dikkate Değer Risk</v>
      </c>
      <c r="N15" s="63">
        <v>8</v>
      </c>
      <c r="O15" s="80" t="s">
        <v>168</v>
      </c>
      <c r="P15" s="63" t="s">
        <v>109</v>
      </c>
      <c r="Q15" s="73"/>
    </row>
    <row r="16" spans="1:17" s="58" customFormat="1" ht="99.95" customHeight="1" thickTop="1" thickBot="1" x14ac:dyDescent="0.3">
      <c r="A16" s="63">
        <v>9</v>
      </c>
      <c r="B16" s="63" t="s">
        <v>159</v>
      </c>
      <c r="C16" s="74" t="s">
        <v>25</v>
      </c>
      <c r="D16" s="75" t="s">
        <v>5</v>
      </c>
      <c r="E16" s="76" t="s">
        <v>65</v>
      </c>
      <c r="F16" s="77" t="s">
        <v>143</v>
      </c>
      <c r="G16" s="64" t="s">
        <v>42</v>
      </c>
      <c r="H16" s="78"/>
      <c r="I16" s="69">
        <v>43885</v>
      </c>
      <c r="J16" s="71">
        <v>2</v>
      </c>
      <c r="K16" s="70">
        <v>5</v>
      </c>
      <c r="L16" s="71">
        <f t="shared" si="0"/>
        <v>10</v>
      </c>
      <c r="M16" s="72" t="str">
        <f t="shared" si="1"/>
        <v>Dikkate Değer Risk</v>
      </c>
      <c r="N16" s="63">
        <v>9</v>
      </c>
      <c r="O16" s="63" t="s">
        <v>7</v>
      </c>
      <c r="P16" s="63" t="s">
        <v>109</v>
      </c>
      <c r="Q16" s="73"/>
    </row>
    <row r="17" spans="1:17" s="58" customFormat="1" ht="99.95" customHeight="1" thickTop="1" thickBot="1" x14ac:dyDescent="0.3">
      <c r="A17" s="63">
        <v>10</v>
      </c>
      <c r="B17" s="63" t="s">
        <v>159</v>
      </c>
      <c r="C17" s="74" t="s">
        <v>25</v>
      </c>
      <c r="D17" s="75" t="s">
        <v>5</v>
      </c>
      <c r="E17" s="76" t="s">
        <v>169</v>
      </c>
      <c r="F17" s="77" t="s">
        <v>170</v>
      </c>
      <c r="G17" s="64" t="s">
        <v>42</v>
      </c>
      <c r="H17" s="68"/>
      <c r="I17" s="69">
        <v>43885</v>
      </c>
      <c r="J17" s="71">
        <v>2</v>
      </c>
      <c r="K17" s="71">
        <v>5</v>
      </c>
      <c r="L17" s="71">
        <f t="shared" si="0"/>
        <v>10</v>
      </c>
      <c r="M17" s="72" t="str">
        <f t="shared" si="1"/>
        <v>Dikkate Değer Risk</v>
      </c>
      <c r="N17" s="63">
        <v>10</v>
      </c>
      <c r="O17" s="63" t="s">
        <v>171</v>
      </c>
      <c r="P17" s="63" t="s">
        <v>109</v>
      </c>
      <c r="Q17" s="73"/>
    </row>
    <row r="18" spans="1:17" s="58" customFormat="1" ht="99.95" customHeight="1" thickTop="1" thickBot="1" x14ac:dyDescent="0.3">
      <c r="A18" s="63">
        <v>11</v>
      </c>
      <c r="B18" s="63" t="s">
        <v>159</v>
      </c>
      <c r="C18" s="74" t="s">
        <v>25</v>
      </c>
      <c r="D18" s="75" t="s">
        <v>5</v>
      </c>
      <c r="E18" s="76" t="s">
        <v>70</v>
      </c>
      <c r="F18" s="67" t="s">
        <v>21</v>
      </c>
      <c r="G18" s="64" t="s">
        <v>48</v>
      </c>
      <c r="H18" s="68"/>
      <c r="I18" s="69">
        <v>43885</v>
      </c>
      <c r="J18" s="70">
        <v>2</v>
      </c>
      <c r="K18" s="71">
        <v>5</v>
      </c>
      <c r="L18" s="71">
        <f t="shared" si="0"/>
        <v>10</v>
      </c>
      <c r="M18" s="72" t="str">
        <f t="shared" si="1"/>
        <v>Dikkate Değer Risk</v>
      </c>
      <c r="N18" s="63">
        <v>11</v>
      </c>
      <c r="O18" s="63" t="s">
        <v>172</v>
      </c>
      <c r="P18" s="63" t="s">
        <v>109</v>
      </c>
      <c r="Q18" s="73"/>
    </row>
    <row r="19" spans="1:17" s="58" customFormat="1" ht="99.95" customHeight="1" thickTop="1" thickBot="1" x14ac:dyDescent="0.3">
      <c r="A19" s="63">
        <v>12</v>
      </c>
      <c r="B19" s="63" t="s">
        <v>159</v>
      </c>
      <c r="C19" s="64" t="s">
        <v>25</v>
      </c>
      <c r="D19" s="65" t="s">
        <v>5</v>
      </c>
      <c r="E19" s="66" t="s">
        <v>70</v>
      </c>
      <c r="F19" s="67" t="s">
        <v>173</v>
      </c>
      <c r="G19" s="64" t="s">
        <v>48</v>
      </c>
      <c r="H19" s="68"/>
      <c r="I19" s="69">
        <v>43885</v>
      </c>
      <c r="J19" s="70">
        <v>2</v>
      </c>
      <c r="K19" s="70">
        <v>5</v>
      </c>
      <c r="L19" s="71">
        <f t="shared" si="0"/>
        <v>10</v>
      </c>
      <c r="M19" s="72" t="str">
        <f t="shared" si="1"/>
        <v>Dikkate Değer Risk</v>
      </c>
      <c r="N19" s="63">
        <v>12</v>
      </c>
      <c r="O19" s="63" t="s">
        <v>172</v>
      </c>
      <c r="P19" s="63" t="s">
        <v>109</v>
      </c>
      <c r="Q19" s="73"/>
    </row>
    <row r="20" spans="1:17" s="58" customFormat="1" ht="99.95" customHeight="1" thickTop="1" thickBot="1" x14ac:dyDescent="0.3">
      <c r="A20" s="63">
        <v>13</v>
      </c>
      <c r="B20" s="63" t="s">
        <v>159</v>
      </c>
      <c r="C20" s="64" t="s">
        <v>25</v>
      </c>
      <c r="D20" s="65" t="s">
        <v>5</v>
      </c>
      <c r="E20" s="66" t="s">
        <v>174</v>
      </c>
      <c r="F20" s="67" t="s">
        <v>175</v>
      </c>
      <c r="G20" s="64" t="s">
        <v>42</v>
      </c>
      <c r="H20" s="68"/>
      <c r="I20" s="69">
        <v>43885</v>
      </c>
      <c r="J20" s="70">
        <v>2</v>
      </c>
      <c r="K20" s="70">
        <v>5</v>
      </c>
      <c r="L20" s="71">
        <f t="shared" si="0"/>
        <v>10</v>
      </c>
      <c r="M20" s="72" t="str">
        <f t="shared" si="1"/>
        <v>Dikkate Değer Risk</v>
      </c>
      <c r="N20" s="63">
        <v>13</v>
      </c>
      <c r="O20" s="63" t="s">
        <v>176</v>
      </c>
      <c r="P20" s="63" t="s">
        <v>109</v>
      </c>
      <c r="Q20" s="73"/>
    </row>
    <row r="21" spans="1:17" s="57" customFormat="1" ht="99.95" customHeight="1" thickTop="1" thickBot="1" x14ac:dyDescent="0.3">
      <c r="A21" s="63">
        <v>14</v>
      </c>
      <c r="B21" s="63" t="s">
        <v>159</v>
      </c>
      <c r="C21" s="64" t="s">
        <v>25</v>
      </c>
      <c r="D21" s="65" t="s">
        <v>5</v>
      </c>
      <c r="E21" s="66" t="s">
        <v>177</v>
      </c>
      <c r="F21" s="67" t="s">
        <v>178</v>
      </c>
      <c r="G21" s="64" t="s">
        <v>48</v>
      </c>
      <c r="H21" s="68" t="s">
        <v>179</v>
      </c>
      <c r="I21" s="69">
        <v>43885</v>
      </c>
      <c r="J21" s="71">
        <v>2</v>
      </c>
      <c r="K21" s="71">
        <v>5</v>
      </c>
      <c r="L21" s="71">
        <f t="shared" si="0"/>
        <v>10</v>
      </c>
      <c r="M21" s="72" t="str">
        <f t="shared" si="1"/>
        <v>Dikkate Değer Risk</v>
      </c>
      <c r="N21" s="63">
        <v>14</v>
      </c>
      <c r="O21" s="80"/>
      <c r="P21" s="63" t="s">
        <v>109</v>
      </c>
      <c r="Q21" s="73"/>
    </row>
    <row r="22" spans="1:17" s="57" customFormat="1" ht="99.95" customHeight="1" thickTop="1" thickBot="1" x14ac:dyDescent="0.3">
      <c r="A22" s="63">
        <v>15</v>
      </c>
      <c r="B22" s="63" t="s">
        <v>159</v>
      </c>
      <c r="C22" s="64" t="s">
        <v>25</v>
      </c>
      <c r="D22" s="65" t="s">
        <v>5</v>
      </c>
      <c r="E22" s="66" t="s">
        <v>180</v>
      </c>
      <c r="F22" s="67" t="s">
        <v>181</v>
      </c>
      <c r="G22" s="64" t="s">
        <v>48</v>
      </c>
      <c r="H22" s="68"/>
      <c r="I22" s="69">
        <v>43885</v>
      </c>
      <c r="J22" s="71">
        <v>2</v>
      </c>
      <c r="K22" s="71">
        <v>5</v>
      </c>
      <c r="L22" s="71">
        <f t="shared" si="0"/>
        <v>10</v>
      </c>
      <c r="M22" s="72" t="str">
        <f t="shared" si="1"/>
        <v>Dikkate Değer Risk</v>
      </c>
      <c r="N22" s="63">
        <v>15</v>
      </c>
      <c r="O22" s="80" t="s">
        <v>182</v>
      </c>
      <c r="P22" s="63" t="s">
        <v>109</v>
      </c>
      <c r="Q22" s="73"/>
    </row>
    <row r="23" spans="1:17" s="57" customFormat="1" ht="99.95" customHeight="1" thickTop="1" thickBot="1" x14ac:dyDescent="0.3">
      <c r="A23" s="63">
        <v>16</v>
      </c>
      <c r="B23" s="63" t="s">
        <v>159</v>
      </c>
      <c r="C23" s="64" t="s">
        <v>25</v>
      </c>
      <c r="D23" s="65" t="s">
        <v>5</v>
      </c>
      <c r="E23" s="66" t="s">
        <v>183</v>
      </c>
      <c r="F23" s="67" t="s">
        <v>184</v>
      </c>
      <c r="G23" s="64" t="s">
        <v>48</v>
      </c>
      <c r="H23" s="68"/>
      <c r="I23" s="69">
        <v>43885</v>
      </c>
      <c r="J23" s="71">
        <v>2</v>
      </c>
      <c r="K23" s="71">
        <v>5</v>
      </c>
      <c r="L23" s="71">
        <f t="shared" si="0"/>
        <v>10</v>
      </c>
      <c r="M23" s="72" t="str">
        <f t="shared" si="1"/>
        <v>Dikkate Değer Risk</v>
      </c>
      <c r="N23" s="63">
        <v>16</v>
      </c>
      <c r="O23" s="63" t="s">
        <v>185</v>
      </c>
      <c r="P23" s="63" t="s">
        <v>109</v>
      </c>
      <c r="Q23" s="73"/>
    </row>
    <row r="24" spans="1:17" s="57" customFormat="1" ht="99.95" customHeight="1" thickTop="1" thickBot="1" x14ac:dyDescent="0.3">
      <c r="A24" s="63">
        <v>17</v>
      </c>
      <c r="B24" s="63" t="s">
        <v>159</v>
      </c>
      <c r="C24" s="64" t="s">
        <v>25</v>
      </c>
      <c r="D24" s="65" t="s">
        <v>5</v>
      </c>
      <c r="E24" s="66" t="s">
        <v>186</v>
      </c>
      <c r="F24" s="67" t="s">
        <v>187</v>
      </c>
      <c r="G24" s="64" t="s">
        <v>26</v>
      </c>
      <c r="H24" s="68"/>
      <c r="I24" s="69">
        <v>43885</v>
      </c>
      <c r="J24" s="71">
        <v>3</v>
      </c>
      <c r="K24" s="70">
        <v>3</v>
      </c>
      <c r="L24" s="71">
        <f t="shared" si="0"/>
        <v>9</v>
      </c>
      <c r="M24" s="72" t="str">
        <f t="shared" si="1"/>
        <v>Dikkate Değer Risk</v>
      </c>
      <c r="N24" s="63">
        <v>17</v>
      </c>
      <c r="O24" s="63" t="s">
        <v>188</v>
      </c>
      <c r="P24" s="63" t="s">
        <v>109</v>
      </c>
      <c r="Q24" s="73"/>
    </row>
    <row r="25" spans="1:17" s="57" customFormat="1" ht="99.95" customHeight="1" thickTop="1" thickBot="1" x14ac:dyDescent="0.3">
      <c r="A25" s="63">
        <v>18</v>
      </c>
      <c r="B25" s="63" t="s">
        <v>159</v>
      </c>
      <c r="C25" s="64" t="s">
        <v>25</v>
      </c>
      <c r="D25" s="65" t="s">
        <v>5</v>
      </c>
      <c r="E25" s="66" t="s">
        <v>189</v>
      </c>
      <c r="F25" s="67" t="s">
        <v>190</v>
      </c>
      <c r="G25" s="64" t="s">
        <v>31</v>
      </c>
      <c r="H25" s="68"/>
      <c r="I25" s="69">
        <v>43885</v>
      </c>
      <c r="J25" s="71">
        <v>3</v>
      </c>
      <c r="K25" s="71">
        <v>3</v>
      </c>
      <c r="L25" s="71">
        <f t="shared" si="0"/>
        <v>9</v>
      </c>
      <c r="M25" s="72" t="str">
        <f t="shared" si="1"/>
        <v>Dikkate Değer Risk</v>
      </c>
      <c r="N25" s="63">
        <v>18</v>
      </c>
      <c r="O25" s="80" t="s">
        <v>191</v>
      </c>
      <c r="P25" s="63" t="s">
        <v>109</v>
      </c>
      <c r="Q25" s="73"/>
    </row>
    <row r="26" spans="1:17" s="58" customFormat="1" ht="99.95" customHeight="1" thickTop="1" thickBot="1" x14ac:dyDescent="0.3">
      <c r="A26" s="63">
        <v>20</v>
      </c>
      <c r="B26" s="63" t="s">
        <v>192</v>
      </c>
      <c r="C26" s="64" t="s">
        <v>25</v>
      </c>
      <c r="D26" s="65" t="s">
        <v>5</v>
      </c>
      <c r="E26" s="66" t="s">
        <v>193</v>
      </c>
      <c r="F26" s="67" t="s">
        <v>194</v>
      </c>
      <c r="G26" s="64" t="s">
        <v>31</v>
      </c>
      <c r="H26" s="68"/>
      <c r="I26" s="69">
        <v>43885</v>
      </c>
      <c r="J26" s="70">
        <v>3</v>
      </c>
      <c r="K26" s="70">
        <v>3</v>
      </c>
      <c r="L26" s="71">
        <f t="shared" si="0"/>
        <v>9</v>
      </c>
      <c r="M26" s="72" t="str">
        <f t="shared" si="1"/>
        <v>Dikkate Değer Risk</v>
      </c>
      <c r="N26" s="63">
        <v>20</v>
      </c>
      <c r="O26" s="63" t="s">
        <v>195</v>
      </c>
      <c r="P26" s="63" t="s">
        <v>109</v>
      </c>
      <c r="Q26" s="73"/>
    </row>
    <row r="27" spans="1:17" s="58" customFormat="1" ht="99.95" customHeight="1" thickTop="1" thickBot="1" x14ac:dyDescent="0.3">
      <c r="A27" s="63">
        <v>21</v>
      </c>
      <c r="B27" s="63" t="s">
        <v>192</v>
      </c>
      <c r="C27" s="64" t="s">
        <v>25</v>
      </c>
      <c r="D27" s="65" t="s">
        <v>5</v>
      </c>
      <c r="E27" s="66" t="s">
        <v>196</v>
      </c>
      <c r="F27" s="67" t="s">
        <v>596</v>
      </c>
      <c r="G27" s="64" t="s">
        <v>31</v>
      </c>
      <c r="H27" s="68"/>
      <c r="I27" s="69">
        <v>43885</v>
      </c>
      <c r="J27" s="70">
        <v>2</v>
      </c>
      <c r="K27" s="71">
        <v>4</v>
      </c>
      <c r="L27" s="71">
        <f t="shared" si="0"/>
        <v>8</v>
      </c>
      <c r="M27" s="72" t="str">
        <f t="shared" si="1"/>
        <v>Dikkate Değer Risk</v>
      </c>
      <c r="N27" s="63">
        <v>21</v>
      </c>
      <c r="O27" s="63" t="s">
        <v>197</v>
      </c>
      <c r="P27" s="63" t="s">
        <v>109</v>
      </c>
      <c r="Q27" s="73"/>
    </row>
    <row r="28" spans="1:17" s="58" customFormat="1" ht="99.95" customHeight="1" thickTop="1" thickBot="1" x14ac:dyDescent="0.3">
      <c r="A28" s="63">
        <v>22</v>
      </c>
      <c r="B28" s="63" t="s">
        <v>192</v>
      </c>
      <c r="C28" s="64" t="s">
        <v>25</v>
      </c>
      <c r="D28" s="65" t="s">
        <v>5</v>
      </c>
      <c r="E28" s="66" t="s">
        <v>198</v>
      </c>
      <c r="F28" s="67" t="s">
        <v>199</v>
      </c>
      <c r="G28" s="64" t="s">
        <v>31</v>
      </c>
      <c r="H28" s="68"/>
      <c r="I28" s="69">
        <v>43885</v>
      </c>
      <c r="J28" s="71">
        <v>2</v>
      </c>
      <c r="K28" s="70">
        <v>4</v>
      </c>
      <c r="L28" s="71">
        <f t="shared" si="0"/>
        <v>8</v>
      </c>
      <c r="M28" s="72" t="str">
        <f t="shared" si="1"/>
        <v>Dikkate Değer Risk</v>
      </c>
      <c r="N28" s="63">
        <v>22</v>
      </c>
      <c r="O28" s="63" t="s">
        <v>172</v>
      </c>
      <c r="P28" s="63" t="s">
        <v>109</v>
      </c>
      <c r="Q28" s="73"/>
    </row>
    <row r="29" spans="1:17" s="58" customFormat="1" ht="99.95" customHeight="1" thickTop="1" thickBot="1" x14ac:dyDescent="0.3">
      <c r="A29" s="63">
        <v>23</v>
      </c>
      <c r="B29" s="63" t="s">
        <v>192</v>
      </c>
      <c r="C29" s="64" t="s">
        <v>25</v>
      </c>
      <c r="D29" s="65" t="s">
        <v>5</v>
      </c>
      <c r="E29" s="66" t="s">
        <v>198</v>
      </c>
      <c r="F29" s="67" t="s">
        <v>200</v>
      </c>
      <c r="G29" s="64" t="s">
        <v>31</v>
      </c>
      <c r="H29" s="68"/>
      <c r="I29" s="69">
        <v>43885</v>
      </c>
      <c r="J29" s="70">
        <v>2</v>
      </c>
      <c r="K29" s="70">
        <v>4</v>
      </c>
      <c r="L29" s="71">
        <f t="shared" si="0"/>
        <v>8</v>
      </c>
      <c r="M29" s="72" t="str">
        <f t="shared" si="1"/>
        <v>Dikkate Değer Risk</v>
      </c>
      <c r="N29" s="63">
        <v>23</v>
      </c>
      <c r="O29" s="63" t="s">
        <v>172</v>
      </c>
      <c r="P29" s="63" t="s">
        <v>109</v>
      </c>
      <c r="Q29" s="73"/>
    </row>
    <row r="30" spans="1:17" s="58" customFormat="1" ht="105" customHeight="1" thickTop="1" thickBot="1" x14ac:dyDescent="0.3">
      <c r="A30" s="63">
        <v>24</v>
      </c>
      <c r="B30" s="63" t="s">
        <v>192</v>
      </c>
      <c r="C30" s="64" t="s">
        <v>25</v>
      </c>
      <c r="D30" s="65" t="s">
        <v>5</v>
      </c>
      <c r="E30" s="66" t="s">
        <v>201</v>
      </c>
      <c r="F30" s="67" t="s">
        <v>202</v>
      </c>
      <c r="G30" s="64" t="s">
        <v>31</v>
      </c>
      <c r="H30" s="68"/>
      <c r="I30" s="69">
        <v>43885</v>
      </c>
      <c r="J30" s="70">
        <v>2</v>
      </c>
      <c r="K30" s="70">
        <v>4</v>
      </c>
      <c r="L30" s="71">
        <f t="shared" si="0"/>
        <v>8</v>
      </c>
      <c r="M30" s="72" t="str">
        <f t="shared" si="1"/>
        <v>Dikkate Değer Risk</v>
      </c>
      <c r="N30" s="63">
        <v>24</v>
      </c>
      <c r="O30" s="63" t="s">
        <v>203</v>
      </c>
      <c r="P30" s="63" t="s">
        <v>109</v>
      </c>
      <c r="Q30" s="73"/>
    </row>
    <row r="31" spans="1:17" s="58" customFormat="1" ht="99.95" customHeight="1" thickTop="1" thickBot="1" x14ac:dyDescent="0.3">
      <c r="A31" s="63">
        <v>25</v>
      </c>
      <c r="B31" s="63" t="s">
        <v>192</v>
      </c>
      <c r="C31" s="64" t="s">
        <v>25</v>
      </c>
      <c r="D31" s="65" t="s">
        <v>5</v>
      </c>
      <c r="E31" s="66" t="s">
        <v>204</v>
      </c>
      <c r="F31" s="67" t="s">
        <v>589</v>
      </c>
      <c r="G31" s="64" t="s">
        <v>31</v>
      </c>
      <c r="H31" s="68"/>
      <c r="I31" s="69">
        <v>43885</v>
      </c>
      <c r="J31" s="71">
        <v>2</v>
      </c>
      <c r="K31" s="70">
        <v>3</v>
      </c>
      <c r="L31" s="71">
        <f t="shared" si="0"/>
        <v>6</v>
      </c>
      <c r="M31" s="72" t="str">
        <f t="shared" si="1"/>
        <v>Kabul Edilebilir Risk</v>
      </c>
      <c r="N31" s="63">
        <v>25</v>
      </c>
      <c r="O31" s="63" t="s">
        <v>590</v>
      </c>
      <c r="P31" s="63" t="s">
        <v>109</v>
      </c>
      <c r="Q31" s="73"/>
    </row>
    <row r="32" spans="1:17" s="58" customFormat="1" ht="99.95" customHeight="1" thickTop="1" thickBot="1" x14ac:dyDescent="0.3">
      <c r="A32" s="63">
        <v>26</v>
      </c>
      <c r="B32" s="63" t="s">
        <v>192</v>
      </c>
      <c r="C32" s="64" t="s">
        <v>25</v>
      </c>
      <c r="D32" s="65" t="s">
        <v>5</v>
      </c>
      <c r="E32" s="66" t="s">
        <v>198</v>
      </c>
      <c r="F32" s="67" t="s">
        <v>205</v>
      </c>
      <c r="G32" s="64" t="s">
        <v>31</v>
      </c>
      <c r="H32" s="68"/>
      <c r="I32" s="69">
        <v>43885</v>
      </c>
      <c r="J32" s="70">
        <v>2</v>
      </c>
      <c r="K32" s="70">
        <v>3</v>
      </c>
      <c r="L32" s="71">
        <f t="shared" si="0"/>
        <v>6</v>
      </c>
      <c r="M32" s="72" t="str">
        <f t="shared" si="1"/>
        <v>Kabul Edilebilir Risk</v>
      </c>
      <c r="N32" s="63">
        <v>26</v>
      </c>
      <c r="O32" s="63" t="s">
        <v>206</v>
      </c>
      <c r="P32" s="63" t="s">
        <v>109</v>
      </c>
      <c r="Q32" s="73"/>
    </row>
    <row r="33" spans="1:17" s="58" customFormat="1" ht="99.95" customHeight="1" thickTop="1" thickBot="1" x14ac:dyDescent="0.3">
      <c r="A33" s="63">
        <v>27</v>
      </c>
      <c r="B33" s="63" t="s">
        <v>192</v>
      </c>
      <c r="C33" s="64" t="s">
        <v>25</v>
      </c>
      <c r="D33" s="65" t="s">
        <v>5</v>
      </c>
      <c r="E33" s="66" t="s">
        <v>207</v>
      </c>
      <c r="F33" s="67" t="s">
        <v>208</v>
      </c>
      <c r="G33" s="64" t="s">
        <v>31</v>
      </c>
      <c r="H33" s="68"/>
      <c r="I33" s="69">
        <v>43885</v>
      </c>
      <c r="J33" s="70">
        <v>2</v>
      </c>
      <c r="K33" s="70">
        <v>3</v>
      </c>
      <c r="L33" s="71">
        <f t="shared" si="0"/>
        <v>6</v>
      </c>
      <c r="M33" s="72" t="str">
        <f t="shared" si="1"/>
        <v>Kabul Edilebilir Risk</v>
      </c>
      <c r="N33" s="63">
        <v>27</v>
      </c>
      <c r="O33" s="63" t="s">
        <v>209</v>
      </c>
      <c r="P33" s="63" t="s">
        <v>109</v>
      </c>
      <c r="Q33" s="73"/>
    </row>
    <row r="34" spans="1:17" s="58" customFormat="1" ht="99.95" customHeight="1" thickTop="1" thickBot="1" x14ac:dyDescent="0.3">
      <c r="A34" s="63">
        <v>28</v>
      </c>
      <c r="B34" s="63" t="s">
        <v>210</v>
      </c>
      <c r="C34" s="64" t="s">
        <v>25</v>
      </c>
      <c r="D34" s="65" t="s">
        <v>5</v>
      </c>
      <c r="E34" s="66" t="s">
        <v>70</v>
      </c>
      <c r="F34" s="67" t="s">
        <v>211</v>
      </c>
      <c r="G34" s="64" t="s">
        <v>31</v>
      </c>
      <c r="H34" s="68"/>
      <c r="I34" s="69">
        <v>43885</v>
      </c>
      <c r="J34" s="70">
        <v>2</v>
      </c>
      <c r="K34" s="70">
        <v>4</v>
      </c>
      <c r="L34" s="70">
        <f t="shared" si="0"/>
        <v>8</v>
      </c>
      <c r="M34" s="72" t="str">
        <f t="shared" si="1"/>
        <v>Dikkate Değer Risk</v>
      </c>
      <c r="N34" s="63">
        <v>28</v>
      </c>
      <c r="O34" s="63" t="s">
        <v>212</v>
      </c>
      <c r="P34" s="63" t="s">
        <v>109</v>
      </c>
      <c r="Q34" s="73"/>
    </row>
    <row r="35" spans="1:17" s="57" customFormat="1" ht="99.95" customHeight="1" thickTop="1" thickBot="1" x14ac:dyDescent="0.3">
      <c r="A35" s="63">
        <v>29</v>
      </c>
      <c r="B35" s="63" t="s">
        <v>210</v>
      </c>
      <c r="C35" s="64" t="s">
        <v>25</v>
      </c>
      <c r="D35" s="65" t="s">
        <v>5</v>
      </c>
      <c r="E35" s="66" t="s">
        <v>213</v>
      </c>
      <c r="F35" s="67" t="s">
        <v>214</v>
      </c>
      <c r="G35" s="64" t="s">
        <v>31</v>
      </c>
      <c r="H35" s="68"/>
      <c r="I35" s="69">
        <v>43885</v>
      </c>
      <c r="J35" s="70">
        <v>2</v>
      </c>
      <c r="K35" s="70">
        <v>4</v>
      </c>
      <c r="L35" s="70">
        <f t="shared" si="0"/>
        <v>8</v>
      </c>
      <c r="M35" s="72" t="str">
        <f t="shared" si="1"/>
        <v>Dikkate Değer Risk</v>
      </c>
      <c r="N35" s="63">
        <v>29</v>
      </c>
      <c r="O35" s="63" t="s">
        <v>215</v>
      </c>
      <c r="P35" s="63" t="s">
        <v>109</v>
      </c>
      <c r="Q35" s="73"/>
    </row>
    <row r="36" spans="1:17" s="57" customFormat="1" ht="99.95" customHeight="1" thickTop="1" thickBot="1" x14ac:dyDescent="0.3">
      <c r="A36" s="63">
        <v>30</v>
      </c>
      <c r="B36" s="63" t="s">
        <v>210</v>
      </c>
      <c r="C36" s="64" t="s">
        <v>25</v>
      </c>
      <c r="D36" s="65" t="s">
        <v>5</v>
      </c>
      <c r="E36" s="66" t="s">
        <v>82</v>
      </c>
      <c r="F36" s="67" t="s">
        <v>83</v>
      </c>
      <c r="G36" s="64" t="s">
        <v>31</v>
      </c>
      <c r="H36" s="68"/>
      <c r="I36" s="69">
        <v>43885</v>
      </c>
      <c r="J36" s="71">
        <v>3</v>
      </c>
      <c r="K36" s="70">
        <v>2</v>
      </c>
      <c r="L36" s="71">
        <f t="shared" si="0"/>
        <v>6</v>
      </c>
      <c r="M36" s="72" t="str">
        <f t="shared" si="1"/>
        <v>Kabul Edilebilir Risk</v>
      </c>
      <c r="N36" s="63">
        <v>30</v>
      </c>
      <c r="O36" s="63" t="s">
        <v>172</v>
      </c>
      <c r="P36" s="63" t="s">
        <v>109</v>
      </c>
      <c r="Q36" s="73"/>
    </row>
    <row r="37" spans="1:17" s="57" customFormat="1" ht="99.95" customHeight="1" thickTop="1" thickBot="1" x14ac:dyDescent="0.3">
      <c r="A37" s="63">
        <v>31</v>
      </c>
      <c r="B37" s="63" t="s">
        <v>210</v>
      </c>
      <c r="C37" s="64" t="s">
        <v>25</v>
      </c>
      <c r="D37" s="65" t="s">
        <v>5</v>
      </c>
      <c r="E37" s="66" t="s">
        <v>210</v>
      </c>
      <c r="F37" s="67" t="s">
        <v>216</v>
      </c>
      <c r="G37" s="64" t="s">
        <v>31</v>
      </c>
      <c r="H37" s="68"/>
      <c r="I37" s="69">
        <v>43885</v>
      </c>
      <c r="J37" s="71">
        <v>3</v>
      </c>
      <c r="K37" s="70">
        <v>2</v>
      </c>
      <c r="L37" s="71">
        <f t="shared" si="0"/>
        <v>6</v>
      </c>
      <c r="M37" s="72" t="str">
        <f t="shared" si="1"/>
        <v>Kabul Edilebilir Risk</v>
      </c>
      <c r="N37" s="63">
        <v>31</v>
      </c>
      <c r="O37" s="63" t="s">
        <v>217</v>
      </c>
      <c r="P37" s="63" t="s">
        <v>109</v>
      </c>
      <c r="Q37" s="73"/>
    </row>
    <row r="38" spans="1:17" s="57" customFormat="1" ht="99.95" customHeight="1" thickTop="1" thickBot="1" x14ac:dyDescent="0.3">
      <c r="A38" s="63">
        <v>32</v>
      </c>
      <c r="B38" s="63" t="s">
        <v>210</v>
      </c>
      <c r="C38" s="64" t="s">
        <v>25</v>
      </c>
      <c r="D38" s="65" t="s">
        <v>5</v>
      </c>
      <c r="E38" s="66" t="s">
        <v>218</v>
      </c>
      <c r="F38" s="67" t="s">
        <v>219</v>
      </c>
      <c r="G38" s="64" t="s">
        <v>31</v>
      </c>
      <c r="H38" s="68"/>
      <c r="I38" s="69">
        <v>43885</v>
      </c>
      <c r="J38" s="70">
        <v>2</v>
      </c>
      <c r="K38" s="70">
        <v>3</v>
      </c>
      <c r="L38" s="70">
        <f t="shared" si="0"/>
        <v>6</v>
      </c>
      <c r="M38" s="72" t="str">
        <f t="shared" si="1"/>
        <v>Kabul Edilebilir Risk</v>
      </c>
      <c r="N38" s="63">
        <v>32</v>
      </c>
      <c r="O38" s="63" t="s">
        <v>172</v>
      </c>
      <c r="P38" s="63" t="s">
        <v>109</v>
      </c>
      <c r="Q38" s="73"/>
    </row>
    <row r="39" spans="1:17" s="57" customFormat="1" ht="99.95" customHeight="1" thickTop="1" thickBot="1" x14ac:dyDescent="0.3">
      <c r="A39" s="63">
        <v>33</v>
      </c>
      <c r="B39" s="63" t="s">
        <v>210</v>
      </c>
      <c r="C39" s="64" t="s">
        <v>25</v>
      </c>
      <c r="D39" s="65" t="s">
        <v>5</v>
      </c>
      <c r="E39" s="66" t="s">
        <v>220</v>
      </c>
      <c r="F39" s="67" t="s">
        <v>221</v>
      </c>
      <c r="G39" s="64" t="s">
        <v>26</v>
      </c>
      <c r="H39" s="68"/>
      <c r="I39" s="69">
        <v>43885</v>
      </c>
      <c r="J39" s="70">
        <v>2</v>
      </c>
      <c r="K39" s="70">
        <v>2</v>
      </c>
      <c r="L39" s="70">
        <f t="shared" si="0"/>
        <v>4</v>
      </c>
      <c r="M39" s="72" t="str">
        <f t="shared" si="1"/>
        <v>Kabul Edilebilir Risk</v>
      </c>
      <c r="N39" s="63">
        <v>33</v>
      </c>
      <c r="O39" s="63" t="s">
        <v>222</v>
      </c>
      <c r="P39" s="63" t="s">
        <v>109</v>
      </c>
      <c r="Q39" s="73"/>
    </row>
    <row r="40" spans="1:17" s="57" customFormat="1" ht="99.95" customHeight="1" thickTop="1" thickBot="1" x14ac:dyDescent="0.3">
      <c r="A40" s="63">
        <v>34</v>
      </c>
      <c r="B40" s="63" t="s">
        <v>210</v>
      </c>
      <c r="C40" s="64" t="s">
        <v>25</v>
      </c>
      <c r="D40" s="65" t="s">
        <v>5</v>
      </c>
      <c r="E40" s="66" t="s">
        <v>223</v>
      </c>
      <c r="F40" s="67" t="s">
        <v>224</v>
      </c>
      <c r="G40" s="64" t="s">
        <v>31</v>
      </c>
      <c r="H40" s="68"/>
      <c r="I40" s="69">
        <v>43885</v>
      </c>
      <c r="J40" s="70">
        <v>1</v>
      </c>
      <c r="K40" s="70">
        <v>4</v>
      </c>
      <c r="L40" s="70">
        <f t="shared" si="0"/>
        <v>4</v>
      </c>
      <c r="M40" s="72" t="str">
        <f t="shared" si="1"/>
        <v>Kabul Edilebilir Risk</v>
      </c>
      <c r="N40" s="63">
        <v>34</v>
      </c>
      <c r="O40" s="63" t="s">
        <v>225</v>
      </c>
      <c r="P40" s="63" t="s">
        <v>109</v>
      </c>
      <c r="Q40" s="73"/>
    </row>
    <row r="41" spans="1:17" s="57" customFormat="1" ht="99.95" customHeight="1" thickTop="1" thickBot="1" x14ac:dyDescent="0.3">
      <c r="A41" s="63">
        <v>35</v>
      </c>
      <c r="B41" s="63" t="s">
        <v>226</v>
      </c>
      <c r="C41" s="64" t="s">
        <v>25</v>
      </c>
      <c r="D41" s="65" t="s">
        <v>5</v>
      </c>
      <c r="E41" s="66" t="s">
        <v>227</v>
      </c>
      <c r="F41" s="67" t="s">
        <v>228</v>
      </c>
      <c r="G41" s="64" t="s">
        <v>31</v>
      </c>
      <c r="H41" s="78"/>
      <c r="I41" s="69">
        <v>43885</v>
      </c>
      <c r="J41" s="71">
        <v>3</v>
      </c>
      <c r="K41" s="70">
        <v>2</v>
      </c>
      <c r="L41" s="71">
        <f t="shared" si="0"/>
        <v>6</v>
      </c>
      <c r="M41" s="72" t="str">
        <f t="shared" si="1"/>
        <v>Kabul Edilebilir Risk</v>
      </c>
      <c r="N41" s="63">
        <v>35</v>
      </c>
      <c r="O41" s="63" t="s">
        <v>152</v>
      </c>
      <c r="P41" s="63" t="s">
        <v>109</v>
      </c>
      <c r="Q41" s="73"/>
    </row>
    <row r="42" spans="1:17" s="57" customFormat="1" ht="99.95" customHeight="1" thickTop="1" thickBot="1" x14ac:dyDescent="0.3">
      <c r="A42" s="63">
        <v>36</v>
      </c>
      <c r="B42" s="63" t="s">
        <v>226</v>
      </c>
      <c r="C42" s="64" t="s">
        <v>25</v>
      </c>
      <c r="D42" s="65" t="s">
        <v>5</v>
      </c>
      <c r="E42" s="66" t="s">
        <v>88</v>
      </c>
      <c r="F42" s="67" t="s">
        <v>229</v>
      </c>
      <c r="G42" s="64" t="s">
        <v>26</v>
      </c>
      <c r="H42" s="78"/>
      <c r="I42" s="69">
        <v>43885</v>
      </c>
      <c r="J42" s="71">
        <v>1</v>
      </c>
      <c r="K42" s="70">
        <v>4</v>
      </c>
      <c r="L42" s="71">
        <f t="shared" si="0"/>
        <v>4</v>
      </c>
      <c r="M42" s="72" t="str">
        <f t="shared" si="1"/>
        <v>Kabul Edilebilir Risk</v>
      </c>
      <c r="N42" s="63">
        <v>36</v>
      </c>
      <c r="O42" s="63" t="s">
        <v>152</v>
      </c>
      <c r="P42" s="63" t="s">
        <v>109</v>
      </c>
      <c r="Q42" s="73"/>
    </row>
    <row r="43" spans="1:17" s="57" customFormat="1" ht="99.95" customHeight="1" thickTop="1" thickBot="1" x14ac:dyDescent="0.3">
      <c r="A43" s="63">
        <v>37</v>
      </c>
      <c r="B43" s="63" t="s">
        <v>230</v>
      </c>
      <c r="C43" s="64" t="s">
        <v>25</v>
      </c>
      <c r="D43" s="65" t="s">
        <v>5</v>
      </c>
      <c r="E43" s="66" t="s">
        <v>70</v>
      </c>
      <c r="F43" s="67" t="s">
        <v>231</v>
      </c>
      <c r="G43" s="64" t="s">
        <v>42</v>
      </c>
      <c r="H43" s="78"/>
      <c r="I43" s="69">
        <v>43885</v>
      </c>
      <c r="J43" s="71">
        <v>2</v>
      </c>
      <c r="K43" s="70">
        <v>5</v>
      </c>
      <c r="L43" s="71">
        <f t="shared" si="0"/>
        <v>10</v>
      </c>
      <c r="M43" s="72" t="str">
        <f t="shared" si="1"/>
        <v>Dikkate Değer Risk</v>
      </c>
      <c r="N43" s="63">
        <v>37</v>
      </c>
      <c r="O43" s="63" t="s">
        <v>232</v>
      </c>
      <c r="P43" s="63" t="s">
        <v>109</v>
      </c>
      <c r="Q43" s="73"/>
    </row>
    <row r="44" spans="1:17" ht="99.95" customHeight="1" thickTop="1" thickBot="1" x14ac:dyDescent="0.3">
      <c r="A44" s="63">
        <v>38</v>
      </c>
      <c r="B44" s="90" t="s">
        <v>230</v>
      </c>
      <c r="C44" s="64" t="s">
        <v>25</v>
      </c>
      <c r="D44" s="65" t="s">
        <v>5</v>
      </c>
      <c r="E44" s="66" t="s">
        <v>70</v>
      </c>
      <c r="F44" s="67" t="s">
        <v>233</v>
      </c>
      <c r="G44" s="64" t="s">
        <v>42</v>
      </c>
      <c r="H44" s="78"/>
      <c r="I44" s="69">
        <v>43885</v>
      </c>
      <c r="J44" s="71">
        <v>2</v>
      </c>
      <c r="K44" s="70">
        <v>5</v>
      </c>
      <c r="L44" s="71">
        <f t="shared" si="0"/>
        <v>10</v>
      </c>
      <c r="M44" s="72" t="str">
        <f t="shared" si="1"/>
        <v>Dikkate Değer Risk</v>
      </c>
      <c r="N44" s="63">
        <v>38</v>
      </c>
      <c r="O44" s="63" t="s">
        <v>234</v>
      </c>
      <c r="P44" s="63" t="s">
        <v>109</v>
      </c>
      <c r="Q44" s="73"/>
    </row>
    <row r="45" spans="1:17" s="57" customFormat="1" ht="99.95" customHeight="1" thickTop="1" thickBot="1" x14ac:dyDescent="0.3">
      <c r="A45" s="63">
        <v>39</v>
      </c>
      <c r="B45" s="63" t="s">
        <v>235</v>
      </c>
      <c r="C45" s="64" t="s">
        <v>25</v>
      </c>
      <c r="D45" s="65" t="s">
        <v>5</v>
      </c>
      <c r="E45" s="66" t="s">
        <v>189</v>
      </c>
      <c r="F45" s="67" t="s">
        <v>236</v>
      </c>
      <c r="G45" s="64" t="s">
        <v>31</v>
      </c>
      <c r="H45" s="68"/>
      <c r="I45" s="69">
        <v>43885</v>
      </c>
      <c r="J45" s="71">
        <v>3</v>
      </c>
      <c r="K45" s="70">
        <v>4</v>
      </c>
      <c r="L45" s="71">
        <f t="shared" si="0"/>
        <v>12</v>
      </c>
      <c r="M45" s="72" t="str">
        <f t="shared" si="1"/>
        <v>Dikkate Değer Risk</v>
      </c>
      <c r="N45" s="63">
        <v>39</v>
      </c>
      <c r="O45" s="63" t="s">
        <v>237</v>
      </c>
      <c r="P45" s="63" t="s">
        <v>109</v>
      </c>
      <c r="Q45" s="73"/>
    </row>
    <row r="46" spans="1:17" s="57" customFormat="1" ht="99.95" customHeight="1" thickTop="1" thickBot="1" x14ac:dyDescent="0.3">
      <c r="A46" s="63">
        <v>40</v>
      </c>
      <c r="B46" s="90" t="s">
        <v>597</v>
      </c>
      <c r="C46" s="64" t="s">
        <v>25</v>
      </c>
      <c r="D46" s="75" t="s">
        <v>5</v>
      </c>
      <c r="E46" s="66" t="s">
        <v>239</v>
      </c>
      <c r="F46" s="67" t="s">
        <v>240</v>
      </c>
      <c r="G46" s="64" t="s">
        <v>48</v>
      </c>
      <c r="H46" s="68"/>
      <c r="I46" s="69">
        <v>43885</v>
      </c>
      <c r="J46" s="71">
        <v>3</v>
      </c>
      <c r="K46" s="71">
        <v>5</v>
      </c>
      <c r="L46" s="71">
        <f t="shared" si="0"/>
        <v>15</v>
      </c>
      <c r="M46" s="72" t="str">
        <f t="shared" si="1"/>
        <v>Dikkate Değer Risk</v>
      </c>
      <c r="N46" s="63">
        <v>40</v>
      </c>
      <c r="O46" s="63" t="s">
        <v>241</v>
      </c>
      <c r="P46" s="63" t="s">
        <v>109</v>
      </c>
      <c r="Q46" s="73"/>
    </row>
    <row r="47" spans="1:17" s="57" customFormat="1" ht="103.5" customHeight="1" thickTop="1" thickBot="1" x14ac:dyDescent="0.3">
      <c r="A47" s="63">
        <v>41</v>
      </c>
      <c r="B47" s="90" t="s">
        <v>597</v>
      </c>
      <c r="C47" s="64" t="s">
        <v>25</v>
      </c>
      <c r="D47" s="75" t="s">
        <v>5</v>
      </c>
      <c r="E47" s="66" t="s">
        <v>242</v>
      </c>
      <c r="F47" s="67" t="s">
        <v>243</v>
      </c>
      <c r="G47" s="64" t="s">
        <v>48</v>
      </c>
      <c r="H47" s="68"/>
      <c r="I47" s="69">
        <v>43885</v>
      </c>
      <c r="J47" s="71">
        <v>3</v>
      </c>
      <c r="K47" s="71">
        <v>5</v>
      </c>
      <c r="L47" s="71">
        <f t="shared" si="0"/>
        <v>15</v>
      </c>
      <c r="M47" s="72" t="str">
        <f t="shared" si="1"/>
        <v>Dikkate Değer Risk</v>
      </c>
      <c r="N47" s="63">
        <v>41</v>
      </c>
      <c r="O47" s="63" t="s">
        <v>244</v>
      </c>
      <c r="P47" s="63" t="s">
        <v>109</v>
      </c>
      <c r="Q47" s="73"/>
    </row>
    <row r="48" spans="1:17" s="57" customFormat="1" ht="99.95" customHeight="1" thickTop="1" thickBot="1" x14ac:dyDescent="0.3">
      <c r="A48" s="63">
        <v>42</v>
      </c>
      <c r="B48" s="90" t="s">
        <v>597</v>
      </c>
      <c r="C48" s="64" t="s">
        <v>25</v>
      </c>
      <c r="D48" s="75" t="s">
        <v>5</v>
      </c>
      <c r="E48" s="66" t="s">
        <v>245</v>
      </c>
      <c r="F48" s="67" t="s">
        <v>246</v>
      </c>
      <c r="G48" s="64" t="s">
        <v>42</v>
      </c>
      <c r="H48" s="68"/>
      <c r="I48" s="69">
        <v>43885</v>
      </c>
      <c r="J48" s="71">
        <v>3</v>
      </c>
      <c r="K48" s="71">
        <v>5</v>
      </c>
      <c r="L48" s="71">
        <f t="shared" si="0"/>
        <v>15</v>
      </c>
      <c r="M48" s="72" t="str">
        <f t="shared" si="1"/>
        <v>Dikkate Değer Risk</v>
      </c>
      <c r="N48" s="63">
        <v>42</v>
      </c>
      <c r="O48" s="63" t="s">
        <v>247</v>
      </c>
      <c r="P48" s="63" t="s">
        <v>109</v>
      </c>
      <c r="Q48" s="73"/>
    </row>
    <row r="49" spans="1:17" s="57" customFormat="1" ht="99.95" customHeight="1" thickTop="1" thickBot="1" x14ac:dyDescent="0.3">
      <c r="A49" s="63">
        <v>43</v>
      </c>
      <c r="B49" s="90" t="s">
        <v>597</v>
      </c>
      <c r="C49" s="64" t="s">
        <v>25</v>
      </c>
      <c r="D49" s="75" t="s">
        <v>5</v>
      </c>
      <c r="E49" s="66" t="s">
        <v>248</v>
      </c>
      <c r="F49" s="67" t="s">
        <v>249</v>
      </c>
      <c r="G49" s="64" t="s">
        <v>42</v>
      </c>
      <c r="H49" s="68"/>
      <c r="I49" s="69">
        <v>43885</v>
      </c>
      <c r="J49" s="71">
        <v>2</v>
      </c>
      <c r="K49" s="71">
        <v>5</v>
      </c>
      <c r="L49" s="71">
        <f t="shared" si="0"/>
        <v>10</v>
      </c>
      <c r="M49" s="72" t="str">
        <f t="shared" si="1"/>
        <v>Dikkate Değer Risk</v>
      </c>
      <c r="N49" s="63">
        <v>43</v>
      </c>
      <c r="O49" s="63" t="s">
        <v>250</v>
      </c>
      <c r="P49" s="63" t="s">
        <v>109</v>
      </c>
      <c r="Q49" s="73"/>
    </row>
    <row r="50" spans="1:17" s="57" customFormat="1" ht="99.95" customHeight="1" thickTop="1" thickBot="1" x14ac:dyDescent="0.3">
      <c r="A50" s="63">
        <v>44</v>
      </c>
      <c r="B50" s="90" t="s">
        <v>597</v>
      </c>
      <c r="C50" s="64" t="s">
        <v>25</v>
      </c>
      <c r="D50" s="75" t="s">
        <v>5</v>
      </c>
      <c r="E50" s="76" t="s">
        <v>55</v>
      </c>
      <c r="F50" s="67" t="s">
        <v>29</v>
      </c>
      <c r="G50" s="64" t="s">
        <v>48</v>
      </c>
      <c r="H50" s="68"/>
      <c r="I50" s="69">
        <v>43885</v>
      </c>
      <c r="J50" s="70">
        <v>2</v>
      </c>
      <c r="K50" s="70">
        <v>5</v>
      </c>
      <c r="L50" s="70">
        <f t="shared" si="0"/>
        <v>10</v>
      </c>
      <c r="M50" s="72" t="str">
        <f t="shared" si="1"/>
        <v>Dikkate Değer Risk</v>
      </c>
      <c r="N50" s="63">
        <v>44</v>
      </c>
      <c r="O50" s="63" t="s">
        <v>251</v>
      </c>
      <c r="P50" s="63" t="s">
        <v>109</v>
      </c>
      <c r="Q50" s="73"/>
    </row>
    <row r="51" spans="1:17" s="57" customFormat="1" ht="99.95" customHeight="1" thickTop="1" thickBot="1" x14ac:dyDescent="0.3">
      <c r="A51" s="63">
        <v>45</v>
      </c>
      <c r="B51" s="90" t="s">
        <v>597</v>
      </c>
      <c r="C51" s="64" t="s">
        <v>25</v>
      </c>
      <c r="D51" s="65" t="s">
        <v>5</v>
      </c>
      <c r="E51" s="66" t="s">
        <v>252</v>
      </c>
      <c r="F51" s="67" t="s">
        <v>253</v>
      </c>
      <c r="G51" s="64" t="s">
        <v>42</v>
      </c>
      <c r="H51" s="68"/>
      <c r="I51" s="69">
        <v>43885</v>
      </c>
      <c r="J51" s="71">
        <v>2</v>
      </c>
      <c r="K51" s="70">
        <v>5</v>
      </c>
      <c r="L51" s="71">
        <f t="shared" si="0"/>
        <v>10</v>
      </c>
      <c r="M51" s="72" t="str">
        <f t="shared" si="1"/>
        <v>Dikkate Değer Risk</v>
      </c>
      <c r="N51" s="63">
        <v>45</v>
      </c>
      <c r="O51" s="63" t="s">
        <v>254</v>
      </c>
      <c r="P51" s="63" t="s">
        <v>109</v>
      </c>
      <c r="Q51" s="73"/>
    </row>
    <row r="52" spans="1:17" s="57" customFormat="1" ht="99.95" customHeight="1" thickTop="1" thickBot="1" x14ac:dyDescent="0.3">
      <c r="A52" s="63">
        <v>46</v>
      </c>
      <c r="B52" s="90" t="s">
        <v>597</v>
      </c>
      <c r="C52" s="64" t="s">
        <v>25</v>
      </c>
      <c r="D52" s="65" t="s">
        <v>5</v>
      </c>
      <c r="E52" s="66" t="s">
        <v>255</v>
      </c>
      <c r="F52" s="67" t="s">
        <v>256</v>
      </c>
      <c r="G52" s="64" t="s">
        <v>42</v>
      </c>
      <c r="H52" s="68"/>
      <c r="I52" s="69">
        <v>43885</v>
      </c>
      <c r="J52" s="71">
        <v>2</v>
      </c>
      <c r="K52" s="71">
        <v>5</v>
      </c>
      <c r="L52" s="71">
        <f t="shared" si="0"/>
        <v>10</v>
      </c>
      <c r="M52" s="72" t="str">
        <f t="shared" si="1"/>
        <v>Dikkate Değer Risk</v>
      </c>
      <c r="N52" s="63">
        <v>46</v>
      </c>
      <c r="O52" s="80" t="s">
        <v>172</v>
      </c>
      <c r="P52" s="63" t="s">
        <v>109</v>
      </c>
      <c r="Q52" s="73"/>
    </row>
    <row r="53" spans="1:17" s="57" customFormat="1" ht="99.95" customHeight="1" thickTop="1" thickBot="1" x14ac:dyDescent="0.3">
      <c r="A53" s="63">
        <v>47</v>
      </c>
      <c r="B53" s="90" t="s">
        <v>597</v>
      </c>
      <c r="C53" s="64" t="s">
        <v>25</v>
      </c>
      <c r="D53" s="75" t="s">
        <v>5</v>
      </c>
      <c r="E53" s="76" t="s">
        <v>72</v>
      </c>
      <c r="F53" s="77" t="s">
        <v>3</v>
      </c>
      <c r="G53" s="64" t="s">
        <v>50</v>
      </c>
      <c r="H53" s="78"/>
      <c r="I53" s="69">
        <v>43885</v>
      </c>
      <c r="J53" s="71">
        <v>1</v>
      </c>
      <c r="K53" s="71">
        <v>5</v>
      </c>
      <c r="L53" s="71">
        <f t="shared" si="0"/>
        <v>5</v>
      </c>
      <c r="M53" s="72" t="str">
        <f t="shared" si="1"/>
        <v>Kabul Edilebilir Risk</v>
      </c>
      <c r="N53" s="63">
        <v>47</v>
      </c>
      <c r="O53" s="63" t="s">
        <v>144</v>
      </c>
      <c r="P53" s="63" t="s">
        <v>109</v>
      </c>
      <c r="Q53" s="73"/>
    </row>
    <row r="54" spans="1:17" s="57" customFormat="1" ht="99.95" customHeight="1" thickTop="1" thickBot="1" x14ac:dyDescent="0.3">
      <c r="A54" s="63">
        <v>48</v>
      </c>
      <c r="B54" s="63" t="s">
        <v>238</v>
      </c>
      <c r="C54" s="64" t="s">
        <v>25</v>
      </c>
      <c r="D54" s="75" t="s">
        <v>5</v>
      </c>
      <c r="E54" s="76" t="s">
        <v>84</v>
      </c>
      <c r="F54" s="77" t="s">
        <v>257</v>
      </c>
      <c r="G54" s="64" t="s">
        <v>48</v>
      </c>
      <c r="H54" s="68"/>
      <c r="I54" s="69">
        <v>43885</v>
      </c>
      <c r="J54" s="71">
        <v>1</v>
      </c>
      <c r="K54" s="70">
        <v>5</v>
      </c>
      <c r="L54" s="71">
        <f t="shared" si="0"/>
        <v>5</v>
      </c>
      <c r="M54" s="72" t="str">
        <f t="shared" si="1"/>
        <v>Kabul Edilebilir Risk</v>
      </c>
      <c r="N54" s="63">
        <v>48</v>
      </c>
      <c r="O54" s="63" t="s">
        <v>150</v>
      </c>
      <c r="P54" s="63" t="s">
        <v>109</v>
      </c>
      <c r="Q54" s="73"/>
    </row>
    <row r="55" spans="1:17" s="57" customFormat="1" ht="99.95" customHeight="1" thickTop="1" thickBot="1" x14ac:dyDescent="0.3">
      <c r="A55" s="63">
        <v>49</v>
      </c>
      <c r="B55" s="63" t="s">
        <v>238</v>
      </c>
      <c r="C55" s="64" t="s">
        <v>25</v>
      </c>
      <c r="D55" s="75" t="s">
        <v>5</v>
      </c>
      <c r="E55" s="76" t="s">
        <v>64</v>
      </c>
      <c r="F55" s="67" t="s">
        <v>258</v>
      </c>
      <c r="G55" s="64" t="s">
        <v>50</v>
      </c>
      <c r="H55" s="81"/>
      <c r="I55" s="69">
        <v>43885</v>
      </c>
      <c r="J55" s="70">
        <v>1</v>
      </c>
      <c r="K55" s="70">
        <v>5</v>
      </c>
      <c r="L55" s="70">
        <f t="shared" si="0"/>
        <v>5</v>
      </c>
      <c r="M55" s="72" t="str">
        <f t="shared" si="1"/>
        <v>Kabul Edilebilir Risk</v>
      </c>
      <c r="N55" s="63">
        <v>49</v>
      </c>
      <c r="O55" s="63" t="s">
        <v>259</v>
      </c>
      <c r="P55" s="63" t="s">
        <v>109</v>
      </c>
      <c r="Q55" s="73"/>
    </row>
    <row r="56" spans="1:17" s="57" customFormat="1" ht="99.95" customHeight="1" thickTop="1" thickBot="1" x14ac:dyDescent="0.3">
      <c r="A56" s="63">
        <v>50</v>
      </c>
      <c r="B56" s="63" t="s">
        <v>238</v>
      </c>
      <c r="C56" s="64" t="s">
        <v>25</v>
      </c>
      <c r="D56" s="65" t="s">
        <v>5</v>
      </c>
      <c r="E56" s="66" t="s">
        <v>189</v>
      </c>
      <c r="F56" s="67" t="s">
        <v>260</v>
      </c>
      <c r="G56" s="64" t="s">
        <v>42</v>
      </c>
      <c r="H56" s="68"/>
      <c r="I56" s="69">
        <v>43885</v>
      </c>
      <c r="J56" s="71">
        <v>1</v>
      </c>
      <c r="K56" s="70">
        <v>5</v>
      </c>
      <c r="L56" s="71">
        <f t="shared" si="0"/>
        <v>5</v>
      </c>
      <c r="M56" s="72" t="str">
        <f t="shared" si="1"/>
        <v>Kabul Edilebilir Risk</v>
      </c>
      <c r="N56" s="63">
        <v>50</v>
      </c>
      <c r="O56" s="63" t="s">
        <v>261</v>
      </c>
      <c r="P56" s="63" t="s">
        <v>109</v>
      </c>
      <c r="Q56" s="73"/>
    </row>
    <row r="57" spans="1:17" s="57" customFormat="1" ht="99.95" customHeight="1" thickTop="1" thickBot="1" x14ac:dyDescent="0.3">
      <c r="A57" s="63">
        <v>51</v>
      </c>
      <c r="B57" s="63" t="s">
        <v>262</v>
      </c>
      <c r="C57" s="74" t="s">
        <v>0</v>
      </c>
      <c r="D57" s="75" t="s">
        <v>5</v>
      </c>
      <c r="E57" s="76" t="s">
        <v>85</v>
      </c>
      <c r="F57" s="67" t="s">
        <v>263</v>
      </c>
      <c r="G57" s="64" t="s">
        <v>31</v>
      </c>
      <c r="H57" s="78"/>
      <c r="I57" s="69">
        <v>43885</v>
      </c>
      <c r="J57" s="70">
        <v>3</v>
      </c>
      <c r="K57" s="70">
        <v>2</v>
      </c>
      <c r="L57" s="71">
        <f t="shared" si="0"/>
        <v>6</v>
      </c>
      <c r="M57" s="72" t="str">
        <f t="shared" si="1"/>
        <v>Kabul Edilebilir Risk</v>
      </c>
      <c r="N57" s="63">
        <v>51</v>
      </c>
      <c r="O57" s="63" t="s">
        <v>86</v>
      </c>
      <c r="P57" s="63" t="s">
        <v>109</v>
      </c>
      <c r="Q57" s="73"/>
    </row>
    <row r="58" spans="1:17" s="57" customFormat="1" ht="99.95" customHeight="1" thickTop="1" thickBot="1" x14ac:dyDescent="0.3">
      <c r="A58" s="63">
        <v>52</v>
      </c>
      <c r="B58" s="63" t="s">
        <v>262</v>
      </c>
      <c r="C58" s="64" t="s">
        <v>25</v>
      </c>
      <c r="D58" s="65" t="s">
        <v>5</v>
      </c>
      <c r="E58" s="66" t="s">
        <v>264</v>
      </c>
      <c r="F58" s="67" t="s">
        <v>265</v>
      </c>
      <c r="G58" s="64" t="s">
        <v>31</v>
      </c>
      <c r="H58" s="78"/>
      <c r="I58" s="69">
        <v>43885</v>
      </c>
      <c r="J58" s="71">
        <v>2</v>
      </c>
      <c r="K58" s="71">
        <v>3</v>
      </c>
      <c r="L58" s="71">
        <f t="shared" si="0"/>
        <v>6</v>
      </c>
      <c r="M58" s="72" t="str">
        <f t="shared" si="1"/>
        <v>Kabul Edilebilir Risk</v>
      </c>
      <c r="N58" s="63">
        <v>52</v>
      </c>
      <c r="O58" s="63" t="s">
        <v>151</v>
      </c>
      <c r="P58" s="63" t="s">
        <v>109</v>
      </c>
      <c r="Q58" s="73"/>
    </row>
    <row r="59" spans="1:17" s="57" customFormat="1" ht="99.95" customHeight="1" thickTop="1" thickBot="1" x14ac:dyDescent="0.3">
      <c r="A59" s="63">
        <v>53</v>
      </c>
      <c r="B59" s="63" t="s">
        <v>262</v>
      </c>
      <c r="C59" s="64" t="s">
        <v>25</v>
      </c>
      <c r="D59" s="75" t="s">
        <v>5</v>
      </c>
      <c r="E59" s="76" t="s">
        <v>63</v>
      </c>
      <c r="F59" s="67" t="s">
        <v>28</v>
      </c>
      <c r="G59" s="64" t="s">
        <v>31</v>
      </c>
      <c r="H59" s="78"/>
      <c r="I59" s="69">
        <v>43885</v>
      </c>
      <c r="J59" s="71">
        <v>3</v>
      </c>
      <c r="K59" s="71">
        <v>2</v>
      </c>
      <c r="L59" s="71">
        <f t="shared" si="0"/>
        <v>6</v>
      </c>
      <c r="M59" s="72" t="str">
        <f t="shared" si="1"/>
        <v>Kabul Edilebilir Risk</v>
      </c>
      <c r="N59" s="63">
        <v>53</v>
      </c>
      <c r="O59" s="63" t="s">
        <v>266</v>
      </c>
      <c r="P59" s="63" t="s">
        <v>109</v>
      </c>
      <c r="Q59" s="73"/>
    </row>
    <row r="60" spans="1:17" s="57" customFormat="1" ht="99.95" customHeight="1" thickTop="1" thickBot="1" x14ac:dyDescent="0.3">
      <c r="A60" s="63">
        <v>54</v>
      </c>
      <c r="B60" s="63" t="s">
        <v>262</v>
      </c>
      <c r="C60" s="64" t="s">
        <v>25</v>
      </c>
      <c r="D60" s="65" t="s">
        <v>5</v>
      </c>
      <c r="E60" s="66" t="s">
        <v>89</v>
      </c>
      <c r="F60" s="67" t="s">
        <v>267</v>
      </c>
      <c r="G60" s="64" t="s">
        <v>31</v>
      </c>
      <c r="H60" s="78"/>
      <c r="I60" s="69">
        <v>43885</v>
      </c>
      <c r="J60" s="71">
        <v>3</v>
      </c>
      <c r="K60" s="71">
        <v>2</v>
      </c>
      <c r="L60" s="71">
        <f t="shared" si="0"/>
        <v>6</v>
      </c>
      <c r="M60" s="72" t="str">
        <f t="shared" si="1"/>
        <v>Kabul Edilebilir Risk</v>
      </c>
      <c r="N60" s="63">
        <v>54</v>
      </c>
      <c r="O60" s="63" t="s">
        <v>153</v>
      </c>
      <c r="P60" s="63" t="s">
        <v>109</v>
      </c>
      <c r="Q60" s="73"/>
    </row>
    <row r="61" spans="1:17" s="57" customFormat="1" ht="99.95" customHeight="1" thickTop="1" thickBot="1" x14ac:dyDescent="0.3">
      <c r="A61" s="63">
        <v>55</v>
      </c>
      <c r="B61" s="63" t="s">
        <v>262</v>
      </c>
      <c r="C61" s="74" t="s">
        <v>25</v>
      </c>
      <c r="D61" s="75" t="s">
        <v>5</v>
      </c>
      <c r="E61" s="76" t="s">
        <v>59</v>
      </c>
      <c r="F61" s="77" t="s">
        <v>58</v>
      </c>
      <c r="G61" s="64" t="s">
        <v>42</v>
      </c>
      <c r="H61" s="68"/>
      <c r="I61" s="69">
        <v>43885</v>
      </c>
      <c r="J61" s="70">
        <v>1</v>
      </c>
      <c r="K61" s="70">
        <v>5</v>
      </c>
      <c r="L61" s="71">
        <f t="shared" si="0"/>
        <v>5</v>
      </c>
      <c r="M61" s="72" t="str">
        <f t="shared" si="1"/>
        <v>Kabul Edilebilir Risk</v>
      </c>
      <c r="N61" s="63">
        <v>55</v>
      </c>
      <c r="O61" s="63" t="s">
        <v>148</v>
      </c>
      <c r="P61" s="63" t="s">
        <v>109</v>
      </c>
      <c r="Q61" s="73"/>
    </row>
    <row r="62" spans="1:17" s="57" customFormat="1" ht="99.95" customHeight="1" thickTop="1" thickBot="1" x14ac:dyDescent="0.3">
      <c r="A62" s="63">
        <v>56</v>
      </c>
      <c r="B62" s="63" t="s">
        <v>262</v>
      </c>
      <c r="C62" s="64" t="s">
        <v>25</v>
      </c>
      <c r="D62" s="65" t="s">
        <v>5</v>
      </c>
      <c r="E62" s="66" t="s">
        <v>87</v>
      </c>
      <c r="F62" s="67" t="s">
        <v>268</v>
      </c>
      <c r="G62" s="64" t="s">
        <v>26</v>
      </c>
      <c r="H62" s="68"/>
      <c r="I62" s="69">
        <v>43885</v>
      </c>
      <c r="J62" s="71">
        <v>2</v>
      </c>
      <c r="K62" s="71">
        <v>2</v>
      </c>
      <c r="L62" s="71">
        <f t="shared" si="0"/>
        <v>4</v>
      </c>
      <c r="M62" s="72" t="str">
        <f t="shared" si="1"/>
        <v>Kabul Edilebilir Risk</v>
      </c>
      <c r="N62" s="63">
        <v>56</v>
      </c>
      <c r="O62" s="63" t="s">
        <v>269</v>
      </c>
      <c r="P62" s="63" t="s">
        <v>109</v>
      </c>
      <c r="Q62" s="73"/>
    </row>
    <row r="63" spans="1:17" s="57" customFormat="1" ht="99.95" customHeight="1" thickTop="1" thickBot="1" x14ac:dyDescent="0.3">
      <c r="A63" s="63">
        <v>57</v>
      </c>
      <c r="B63" s="63" t="s">
        <v>270</v>
      </c>
      <c r="C63" s="64" t="s">
        <v>25</v>
      </c>
      <c r="D63" s="75" t="s">
        <v>5</v>
      </c>
      <c r="E63" s="76" t="s">
        <v>56</v>
      </c>
      <c r="F63" s="67" t="s">
        <v>271</v>
      </c>
      <c r="G63" s="64" t="s">
        <v>48</v>
      </c>
      <c r="H63" s="68"/>
      <c r="I63" s="69">
        <v>43885</v>
      </c>
      <c r="J63" s="71">
        <v>3</v>
      </c>
      <c r="K63" s="70">
        <v>5</v>
      </c>
      <c r="L63" s="71">
        <f t="shared" si="0"/>
        <v>15</v>
      </c>
      <c r="M63" s="72" t="str">
        <f t="shared" si="1"/>
        <v>Dikkate Değer Risk</v>
      </c>
      <c r="N63" s="63">
        <v>57</v>
      </c>
      <c r="O63" s="63" t="s">
        <v>272</v>
      </c>
      <c r="P63" s="63" t="s">
        <v>109</v>
      </c>
      <c r="Q63" s="73"/>
    </row>
    <row r="64" spans="1:17" s="57" customFormat="1" ht="99.95" customHeight="1" thickTop="1" thickBot="1" x14ac:dyDescent="0.3">
      <c r="A64" s="63">
        <v>58</v>
      </c>
      <c r="B64" s="63" t="s">
        <v>270</v>
      </c>
      <c r="C64" s="64" t="s">
        <v>25</v>
      </c>
      <c r="D64" s="65" t="s">
        <v>5</v>
      </c>
      <c r="E64" s="66" t="s">
        <v>73</v>
      </c>
      <c r="F64" s="67" t="s">
        <v>30</v>
      </c>
      <c r="G64" s="64" t="s">
        <v>31</v>
      </c>
      <c r="H64" s="78"/>
      <c r="I64" s="69">
        <v>43885</v>
      </c>
      <c r="J64" s="70">
        <v>4</v>
      </c>
      <c r="K64" s="70">
        <v>3</v>
      </c>
      <c r="L64" s="71">
        <f t="shared" si="0"/>
        <v>12</v>
      </c>
      <c r="M64" s="72" t="str">
        <f t="shared" si="1"/>
        <v>Dikkate Değer Risk</v>
      </c>
      <c r="N64" s="63">
        <v>58</v>
      </c>
      <c r="O64" s="63" t="s">
        <v>155</v>
      </c>
      <c r="P64" s="63" t="s">
        <v>109</v>
      </c>
      <c r="Q64" s="73"/>
    </row>
    <row r="65" spans="1:17" s="57" customFormat="1" ht="99.95" customHeight="1" thickTop="1" thickBot="1" x14ac:dyDescent="0.3">
      <c r="A65" s="63">
        <v>59</v>
      </c>
      <c r="B65" s="63" t="s">
        <v>270</v>
      </c>
      <c r="C65" s="74" t="s">
        <v>25</v>
      </c>
      <c r="D65" s="75" t="s">
        <v>5</v>
      </c>
      <c r="E65" s="76" t="s">
        <v>74</v>
      </c>
      <c r="F65" s="77" t="s">
        <v>66</v>
      </c>
      <c r="G65" s="64" t="s">
        <v>42</v>
      </c>
      <c r="H65" s="78"/>
      <c r="I65" s="69">
        <v>43885</v>
      </c>
      <c r="J65" s="71">
        <v>2</v>
      </c>
      <c r="K65" s="71">
        <v>5</v>
      </c>
      <c r="L65" s="71">
        <f t="shared" si="0"/>
        <v>10</v>
      </c>
      <c r="M65" s="72" t="str">
        <f t="shared" si="1"/>
        <v>Dikkate Değer Risk</v>
      </c>
      <c r="N65" s="63">
        <v>59</v>
      </c>
      <c r="O65" s="63" t="s">
        <v>157</v>
      </c>
      <c r="P65" s="63" t="s">
        <v>109</v>
      </c>
      <c r="Q65" s="73"/>
    </row>
    <row r="66" spans="1:17" s="57" customFormat="1" ht="99.95" customHeight="1" thickTop="1" thickBot="1" x14ac:dyDescent="0.3">
      <c r="A66" s="63">
        <v>60</v>
      </c>
      <c r="B66" s="63" t="s">
        <v>270</v>
      </c>
      <c r="C66" s="64" t="s">
        <v>25</v>
      </c>
      <c r="D66" s="65" t="s">
        <v>5</v>
      </c>
      <c r="E66" s="66" t="s">
        <v>273</v>
      </c>
      <c r="F66" s="67" t="s">
        <v>274</v>
      </c>
      <c r="G66" s="64" t="s">
        <v>31</v>
      </c>
      <c r="H66" s="68"/>
      <c r="I66" s="69">
        <v>43885</v>
      </c>
      <c r="J66" s="71">
        <v>3</v>
      </c>
      <c r="K66" s="71">
        <v>3</v>
      </c>
      <c r="L66" s="71">
        <f t="shared" si="0"/>
        <v>9</v>
      </c>
      <c r="M66" s="72" t="str">
        <f t="shared" si="1"/>
        <v>Dikkate Değer Risk</v>
      </c>
      <c r="N66" s="63">
        <v>60</v>
      </c>
      <c r="O66" s="80" t="s">
        <v>275</v>
      </c>
      <c r="P66" s="63" t="s">
        <v>109</v>
      </c>
      <c r="Q66" s="73"/>
    </row>
    <row r="67" spans="1:17" s="57" customFormat="1" ht="99.95" customHeight="1" thickTop="1" thickBot="1" x14ac:dyDescent="0.3">
      <c r="A67" s="63">
        <v>61</v>
      </c>
      <c r="B67" s="63" t="s">
        <v>270</v>
      </c>
      <c r="C67" s="64" t="s">
        <v>25</v>
      </c>
      <c r="D67" s="65" t="s">
        <v>5</v>
      </c>
      <c r="E67" s="66" t="s">
        <v>276</v>
      </c>
      <c r="F67" s="67" t="s">
        <v>559</v>
      </c>
      <c r="G67" s="64" t="s">
        <v>31</v>
      </c>
      <c r="H67" s="68"/>
      <c r="I67" s="69">
        <v>43885</v>
      </c>
      <c r="J67" s="71">
        <v>4</v>
      </c>
      <c r="K67" s="71">
        <v>2</v>
      </c>
      <c r="L67" s="71">
        <f t="shared" si="0"/>
        <v>8</v>
      </c>
      <c r="M67" s="72" t="str">
        <f t="shared" si="1"/>
        <v>Dikkate Değer Risk</v>
      </c>
      <c r="N67" s="63">
        <v>61</v>
      </c>
      <c r="O67" s="80" t="s">
        <v>277</v>
      </c>
      <c r="P67" s="63" t="s">
        <v>109</v>
      </c>
      <c r="Q67" s="73"/>
    </row>
    <row r="68" spans="1:17" s="57" customFormat="1" ht="99.95" customHeight="1" thickTop="1" thickBot="1" x14ac:dyDescent="0.3">
      <c r="A68" s="63">
        <v>62</v>
      </c>
      <c r="B68" s="63" t="s">
        <v>270</v>
      </c>
      <c r="C68" s="64" t="s">
        <v>25</v>
      </c>
      <c r="D68" s="65" t="s">
        <v>5</v>
      </c>
      <c r="E68" s="66" t="s">
        <v>278</v>
      </c>
      <c r="F68" s="67" t="s">
        <v>560</v>
      </c>
      <c r="G68" s="64" t="s">
        <v>31</v>
      </c>
      <c r="H68" s="68"/>
      <c r="I68" s="69">
        <v>43885</v>
      </c>
      <c r="J68" s="71">
        <v>4</v>
      </c>
      <c r="K68" s="71">
        <v>2</v>
      </c>
      <c r="L68" s="71">
        <f t="shared" si="0"/>
        <v>8</v>
      </c>
      <c r="M68" s="72" t="str">
        <f t="shared" si="1"/>
        <v>Dikkate Değer Risk</v>
      </c>
      <c r="N68" s="63">
        <v>62</v>
      </c>
      <c r="O68" s="80" t="s">
        <v>279</v>
      </c>
      <c r="P68" s="63" t="s">
        <v>109</v>
      </c>
      <c r="Q68" s="73"/>
    </row>
    <row r="69" spans="1:17" s="57" customFormat="1" ht="99.95" customHeight="1" thickTop="1" thickBot="1" x14ac:dyDescent="0.3">
      <c r="A69" s="63">
        <v>63</v>
      </c>
      <c r="B69" s="63" t="s">
        <v>270</v>
      </c>
      <c r="C69" s="64" t="s">
        <v>25</v>
      </c>
      <c r="D69" s="65" t="s">
        <v>5</v>
      </c>
      <c r="E69" s="66" t="s">
        <v>280</v>
      </c>
      <c r="F69" s="67" t="s">
        <v>281</v>
      </c>
      <c r="G69" s="64" t="s">
        <v>31</v>
      </c>
      <c r="H69" s="68"/>
      <c r="I69" s="69">
        <v>43885</v>
      </c>
      <c r="J69" s="71">
        <v>2</v>
      </c>
      <c r="K69" s="71">
        <v>3</v>
      </c>
      <c r="L69" s="71">
        <f t="shared" si="0"/>
        <v>6</v>
      </c>
      <c r="M69" s="72" t="str">
        <f t="shared" si="1"/>
        <v>Kabul Edilebilir Risk</v>
      </c>
      <c r="N69" s="63">
        <v>63</v>
      </c>
      <c r="O69" s="80" t="s">
        <v>282</v>
      </c>
      <c r="P69" s="63" t="s">
        <v>109</v>
      </c>
      <c r="Q69" s="73"/>
    </row>
    <row r="70" spans="1:17" s="57" customFormat="1" ht="99.95" customHeight="1" thickTop="1" thickBot="1" x14ac:dyDescent="0.3">
      <c r="A70" s="63">
        <v>64</v>
      </c>
      <c r="B70" s="63" t="s">
        <v>270</v>
      </c>
      <c r="C70" s="64" t="s">
        <v>25</v>
      </c>
      <c r="D70" s="65" t="s">
        <v>5</v>
      </c>
      <c r="E70" s="66" t="s">
        <v>283</v>
      </c>
      <c r="F70" s="67" t="s">
        <v>561</v>
      </c>
      <c r="G70" s="64" t="s">
        <v>31</v>
      </c>
      <c r="H70" s="68"/>
      <c r="I70" s="69">
        <v>43885</v>
      </c>
      <c r="J70" s="71">
        <v>2</v>
      </c>
      <c r="K70" s="70">
        <v>3</v>
      </c>
      <c r="L70" s="71">
        <f t="shared" si="0"/>
        <v>6</v>
      </c>
      <c r="M70" s="72" t="str">
        <f t="shared" si="1"/>
        <v>Kabul Edilebilir Risk</v>
      </c>
      <c r="N70" s="63">
        <v>64</v>
      </c>
      <c r="O70" s="63" t="s">
        <v>284</v>
      </c>
      <c r="P70" s="63" t="s">
        <v>109</v>
      </c>
      <c r="Q70" s="73"/>
    </row>
    <row r="71" spans="1:17" s="57" customFormat="1" ht="99.95" customHeight="1" thickTop="1" thickBot="1" x14ac:dyDescent="0.3">
      <c r="A71" s="63">
        <v>65</v>
      </c>
      <c r="B71" s="63" t="s">
        <v>270</v>
      </c>
      <c r="C71" s="64" t="s">
        <v>25</v>
      </c>
      <c r="D71" s="75" t="s">
        <v>5</v>
      </c>
      <c r="E71" s="76" t="s">
        <v>53</v>
      </c>
      <c r="F71" s="67" t="s">
        <v>57</v>
      </c>
      <c r="G71" s="64" t="s">
        <v>48</v>
      </c>
      <c r="H71" s="78"/>
      <c r="I71" s="69">
        <v>43885</v>
      </c>
      <c r="J71" s="71">
        <v>1</v>
      </c>
      <c r="K71" s="71">
        <v>5</v>
      </c>
      <c r="L71" s="71">
        <f t="shared" ref="L71:L127" si="2">J71*K71</f>
        <v>5</v>
      </c>
      <c r="M71" s="72" t="str">
        <f t="shared" ref="M71:M127" si="3">IF(L71&gt;15,"Kabul Edilemez Risk",IF(L71&gt;7,"Dikkate Değer Risk",IF(L71&lt;=6,"Kabul Edilebilir Risk")))</f>
        <v>Kabul Edilebilir Risk</v>
      </c>
      <c r="N71" s="63">
        <v>65</v>
      </c>
      <c r="O71" s="63" t="s">
        <v>147</v>
      </c>
      <c r="P71" s="63" t="s">
        <v>109</v>
      </c>
      <c r="Q71" s="73"/>
    </row>
    <row r="72" spans="1:17" ht="99.95" customHeight="1" thickTop="1" thickBot="1" x14ac:dyDescent="0.3">
      <c r="A72" s="63">
        <v>66</v>
      </c>
      <c r="B72" s="63" t="s">
        <v>285</v>
      </c>
      <c r="C72" s="64" t="s">
        <v>25</v>
      </c>
      <c r="D72" s="65" t="s">
        <v>5</v>
      </c>
      <c r="E72" s="66" t="s">
        <v>286</v>
      </c>
      <c r="F72" s="67" t="s">
        <v>287</v>
      </c>
      <c r="G72" s="64" t="s">
        <v>26</v>
      </c>
      <c r="H72" s="68"/>
      <c r="I72" s="69">
        <v>43885</v>
      </c>
      <c r="J72" s="70">
        <v>3</v>
      </c>
      <c r="K72" s="70">
        <v>2</v>
      </c>
      <c r="L72" s="71">
        <f t="shared" si="2"/>
        <v>6</v>
      </c>
      <c r="M72" s="72" t="str">
        <f t="shared" si="3"/>
        <v>Kabul Edilebilir Risk</v>
      </c>
      <c r="N72" s="63">
        <v>66</v>
      </c>
      <c r="O72" s="63" t="s">
        <v>172</v>
      </c>
      <c r="P72" s="63" t="s">
        <v>109</v>
      </c>
      <c r="Q72" s="73"/>
    </row>
    <row r="73" spans="1:17" s="1" customFormat="1" ht="99.95" customHeight="1" thickTop="1" thickBot="1" x14ac:dyDescent="0.3">
      <c r="A73" s="63">
        <v>67</v>
      </c>
      <c r="B73" s="63" t="s">
        <v>288</v>
      </c>
      <c r="C73" s="64" t="s">
        <v>25</v>
      </c>
      <c r="D73" s="65" t="s">
        <v>5</v>
      </c>
      <c r="E73" s="66" t="s">
        <v>70</v>
      </c>
      <c r="F73" s="67" t="s">
        <v>231</v>
      </c>
      <c r="G73" s="64" t="s">
        <v>42</v>
      </c>
      <c r="H73" s="68"/>
      <c r="I73" s="69">
        <v>43885</v>
      </c>
      <c r="J73" s="71">
        <v>2</v>
      </c>
      <c r="K73" s="70">
        <v>5</v>
      </c>
      <c r="L73" s="71">
        <f>J73*K73</f>
        <v>10</v>
      </c>
      <c r="M73" s="72" t="str">
        <f>IF(L73&gt;15,"Kabul Edilemez Risk",IF(L73&gt;7,"Dikkate Değer Risk",IF(L73&lt;=6,"Kabul Edilebilir Risk")))</f>
        <v>Dikkate Değer Risk</v>
      </c>
      <c r="N73" s="63">
        <v>67</v>
      </c>
      <c r="O73" s="63" t="s">
        <v>232</v>
      </c>
      <c r="P73" s="63" t="s">
        <v>109</v>
      </c>
      <c r="Q73" s="73"/>
    </row>
    <row r="74" spans="1:17" ht="99.95" customHeight="1" thickTop="1" thickBot="1" x14ac:dyDescent="0.3">
      <c r="A74" s="63">
        <v>68</v>
      </c>
      <c r="B74" s="63" t="s">
        <v>288</v>
      </c>
      <c r="C74" s="64" t="s">
        <v>25</v>
      </c>
      <c r="D74" s="65" t="s">
        <v>5</v>
      </c>
      <c r="E74" s="76" t="s">
        <v>289</v>
      </c>
      <c r="F74" s="67" t="s">
        <v>290</v>
      </c>
      <c r="G74" s="64" t="s">
        <v>31</v>
      </c>
      <c r="H74" s="68"/>
      <c r="I74" s="69">
        <v>43885</v>
      </c>
      <c r="J74" s="71">
        <v>3</v>
      </c>
      <c r="K74" s="70">
        <v>3</v>
      </c>
      <c r="L74" s="71">
        <f>J74*K74</f>
        <v>9</v>
      </c>
      <c r="M74" s="72" t="str">
        <f>IF(L74&gt;15,"Kabul Edilemez Risk",IF(L74&gt;7,"Dikkate Değer Risk",IF(L74&lt;=6,"Kabul Edilebilir Risk")))</f>
        <v>Dikkate Değer Risk</v>
      </c>
      <c r="N74" s="63">
        <v>68</v>
      </c>
      <c r="O74" s="63" t="s">
        <v>291</v>
      </c>
      <c r="P74" s="63" t="s">
        <v>109</v>
      </c>
      <c r="Q74" s="73"/>
    </row>
    <row r="75" spans="1:17" ht="99.95" customHeight="1" thickTop="1" thickBot="1" x14ac:dyDescent="0.3">
      <c r="A75" s="63">
        <v>69</v>
      </c>
      <c r="B75" s="63" t="s">
        <v>288</v>
      </c>
      <c r="C75" s="64" t="s">
        <v>25</v>
      </c>
      <c r="D75" s="65" t="s">
        <v>5</v>
      </c>
      <c r="E75" s="66" t="s">
        <v>292</v>
      </c>
      <c r="F75" s="67" t="s">
        <v>293</v>
      </c>
      <c r="G75" s="64" t="s">
        <v>48</v>
      </c>
      <c r="H75" s="68"/>
      <c r="I75" s="69">
        <v>43885</v>
      </c>
      <c r="J75" s="71">
        <v>1</v>
      </c>
      <c r="K75" s="70">
        <v>5</v>
      </c>
      <c r="L75" s="71">
        <f>J75*K75</f>
        <v>5</v>
      </c>
      <c r="M75" s="72" t="str">
        <f>IF(L75&gt;15,"Kabul Edilemez Risk",IF(L75&gt;7,"Dikkate Değer Risk",IF(L75&lt;=6,"Kabul Edilebilir Risk")))</f>
        <v>Kabul Edilebilir Risk</v>
      </c>
      <c r="N75" s="63">
        <v>69</v>
      </c>
      <c r="O75" s="63" t="s">
        <v>294</v>
      </c>
      <c r="P75" s="63" t="s">
        <v>109</v>
      </c>
      <c r="Q75" s="73"/>
    </row>
    <row r="76" spans="1:17" ht="99.95" customHeight="1" thickTop="1" thickBot="1" x14ac:dyDescent="0.3">
      <c r="A76" s="63">
        <v>70</v>
      </c>
      <c r="B76" s="63" t="s">
        <v>295</v>
      </c>
      <c r="C76" s="64" t="s">
        <v>25</v>
      </c>
      <c r="D76" s="75" t="s">
        <v>5</v>
      </c>
      <c r="E76" s="76" t="s">
        <v>67</v>
      </c>
      <c r="F76" s="67" t="s">
        <v>27</v>
      </c>
      <c r="G76" s="64" t="s">
        <v>31</v>
      </c>
      <c r="H76" s="78"/>
      <c r="I76" s="69">
        <v>43885</v>
      </c>
      <c r="J76" s="71">
        <v>1</v>
      </c>
      <c r="K76" s="70">
        <v>2</v>
      </c>
      <c r="L76" s="71">
        <f t="shared" si="2"/>
        <v>2</v>
      </c>
      <c r="M76" s="72" t="str">
        <f t="shared" si="3"/>
        <v>Kabul Edilebilir Risk</v>
      </c>
      <c r="N76" s="63">
        <v>70</v>
      </c>
      <c r="O76" s="63" t="s">
        <v>149</v>
      </c>
      <c r="P76" s="63" t="s">
        <v>109</v>
      </c>
      <c r="Q76" s="73"/>
    </row>
    <row r="77" spans="1:17" ht="99.95" customHeight="1" thickTop="1" thickBot="1" x14ac:dyDescent="0.3">
      <c r="A77" s="63">
        <v>71</v>
      </c>
      <c r="B77" s="63" t="s">
        <v>296</v>
      </c>
      <c r="C77" s="64" t="s">
        <v>25</v>
      </c>
      <c r="D77" s="65" t="s">
        <v>5</v>
      </c>
      <c r="E77" s="76" t="s">
        <v>297</v>
      </c>
      <c r="F77" s="67" t="s">
        <v>298</v>
      </c>
      <c r="G77" s="64" t="s">
        <v>31</v>
      </c>
      <c r="H77" s="78"/>
      <c r="I77" s="69">
        <v>43885</v>
      </c>
      <c r="J77" s="71">
        <v>4</v>
      </c>
      <c r="K77" s="70">
        <v>4</v>
      </c>
      <c r="L77" s="71">
        <f t="shared" si="2"/>
        <v>16</v>
      </c>
      <c r="M77" s="72" t="str">
        <f t="shared" si="3"/>
        <v>Kabul Edilemez Risk</v>
      </c>
      <c r="N77" s="63">
        <v>71</v>
      </c>
      <c r="O77" s="63" t="s">
        <v>299</v>
      </c>
      <c r="P77" s="63" t="s">
        <v>109</v>
      </c>
      <c r="Q77" s="73"/>
    </row>
    <row r="78" spans="1:17" ht="99.95" customHeight="1" thickTop="1" thickBot="1" x14ac:dyDescent="0.3">
      <c r="A78" s="63">
        <v>72</v>
      </c>
      <c r="B78" s="63" t="s">
        <v>296</v>
      </c>
      <c r="C78" s="64" t="s">
        <v>25</v>
      </c>
      <c r="D78" s="65" t="s">
        <v>5</v>
      </c>
      <c r="E78" s="66" t="s">
        <v>300</v>
      </c>
      <c r="F78" s="67" t="s">
        <v>301</v>
      </c>
      <c r="G78" s="64" t="s">
        <v>31</v>
      </c>
      <c r="H78" s="68"/>
      <c r="I78" s="69">
        <v>43885</v>
      </c>
      <c r="J78" s="71">
        <v>4</v>
      </c>
      <c r="K78" s="71">
        <v>3</v>
      </c>
      <c r="L78" s="71">
        <f t="shared" si="2"/>
        <v>12</v>
      </c>
      <c r="M78" s="72" t="str">
        <f t="shared" si="3"/>
        <v>Dikkate Değer Risk</v>
      </c>
      <c r="N78" s="63">
        <v>72</v>
      </c>
      <c r="O78" s="80" t="s">
        <v>302</v>
      </c>
      <c r="P78" s="63" t="s">
        <v>109</v>
      </c>
      <c r="Q78" s="73"/>
    </row>
    <row r="79" spans="1:17" ht="99.95" customHeight="1" thickTop="1" thickBot="1" x14ac:dyDescent="0.3">
      <c r="A79" s="63">
        <v>73</v>
      </c>
      <c r="B79" s="63" t="s">
        <v>296</v>
      </c>
      <c r="C79" s="64" t="s">
        <v>25</v>
      </c>
      <c r="D79" s="65" t="s">
        <v>5</v>
      </c>
      <c r="E79" s="66" t="s">
        <v>70</v>
      </c>
      <c r="F79" s="67" t="s">
        <v>303</v>
      </c>
      <c r="G79" s="64" t="s">
        <v>42</v>
      </c>
      <c r="H79" s="68"/>
      <c r="I79" s="69">
        <v>43885</v>
      </c>
      <c r="J79" s="71">
        <v>2</v>
      </c>
      <c r="K79" s="70">
        <v>5</v>
      </c>
      <c r="L79" s="71">
        <f t="shared" si="2"/>
        <v>10</v>
      </c>
      <c r="M79" s="72" t="str">
        <f t="shared" si="3"/>
        <v>Dikkate Değer Risk</v>
      </c>
      <c r="N79" s="63">
        <v>73</v>
      </c>
      <c r="O79" s="63" t="s">
        <v>304</v>
      </c>
      <c r="P79" s="63" t="s">
        <v>109</v>
      </c>
      <c r="Q79" s="73"/>
    </row>
    <row r="80" spans="1:17" ht="99.95" customHeight="1" thickTop="1" thickBot="1" x14ac:dyDescent="0.3">
      <c r="A80" s="63">
        <v>74</v>
      </c>
      <c r="B80" s="63" t="s">
        <v>296</v>
      </c>
      <c r="C80" s="64" t="s">
        <v>25</v>
      </c>
      <c r="D80" s="65" t="s">
        <v>5</v>
      </c>
      <c r="E80" s="66" t="s">
        <v>70</v>
      </c>
      <c r="F80" s="67" t="s">
        <v>231</v>
      </c>
      <c r="G80" s="64" t="s">
        <v>42</v>
      </c>
      <c r="H80" s="68"/>
      <c r="I80" s="69">
        <v>43885</v>
      </c>
      <c r="J80" s="71">
        <v>2</v>
      </c>
      <c r="K80" s="70">
        <v>5</v>
      </c>
      <c r="L80" s="71">
        <f t="shared" si="2"/>
        <v>10</v>
      </c>
      <c r="M80" s="72" t="str">
        <f t="shared" si="3"/>
        <v>Dikkate Değer Risk</v>
      </c>
      <c r="N80" s="63">
        <v>74</v>
      </c>
      <c r="O80" s="63" t="s">
        <v>232</v>
      </c>
      <c r="P80" s="63" t="s">
        <v>109</v>
      </c>
      <c r="Q80" s="73"/>
    </row>
    <row r="81" spans="1:17" ht="99.95" customHeight="1" thickTop="1" thickBot="1" x14ac:dyDescent="0.3">
      <c r="A81" s="63">
        <v>75</v>
      </c>
      <c r="B81" s="63" t="s">
        <v>296</v>
      </c>
      <c r="C81" s="64" t="s">
        <v>25</v>
      </c>
      <c r="D81" s="65" t="s">
        <v>5</v>
      </c>
      <c r="E81" s="66" t="s">
        <v>305</v>
      </c>
      <c r="F81" s="67" t="s">
        <v>306</v>
      </c>
      <c r="G81" s="64" t="s">
        <v>31</v>
      </c>
      <c r="H81" s="68"/>
      <c r="I81" s="69">
        <v>43885</v>
      </c>
      <c r="J81" s="71">
        <v>3</v>
      </c>
      <c r="K81" s="71">
        <v>3</v>
      </c>
      <c r="L81" s="71">
        <f t="shared" si="2"/>
        <v>9</v>
      </c>
      <c r="M81" s="72" t="str">
        <f t="shared" si="3"/>
        <v>Dikkate Değer Risk</v>
      </c>
      <c r="N81" s="63">
        <v>75</v>
      </c>
      <c r="O81" s="80" t="s">
        <v>307</v>
      </c>
      <c r="P81" s="63" t="s">
        <v>109</v>
      </c>
      <c r="Q81" s="73"/>
    </row>
    <row r="82" spans="1:17" ht="99.95" customHeight="1" thickTop="1" thickBot="1" x14ac:dyDescent="0.3">
      <c r="A82" s="63">
        <v>76</v>
      </c>
      <c r="B82" s="63" t="s">
        <v>296</v>
      </c>
      <c r="C82" s="64" t="s">
        <v>25</v>
      </c>
      <c r="D82" s="65" t="s">
        <v>5</v>
      </c>
      <c r="E82" s="66" t="s">
        <v>308</v>
      </c>
      <c r="F82" s="67" t="s">
        <v>309</v>
      </c>
      <c r="G82" s="64" t="s">
        <v>31</v>
      </c>
      <c r="H82" s="68"/>
      <c r="I82" s="69">
        <v>43885</v>
      </c>
      <c r="J82" s="71">
        <v>2</v>
      </c>
      <c r="K82" s="70">
        <v>3</v>
      </c>
      <c r="L82" s="71">
        <f t="shared" si="2"/>
        <v>6</v>
      </c>
      <c r="M82" s="72" t="str">
        <f t="shared" si="3"/>
        <v>Kabul Edilebilir Risk</v>
      </c>
      <c r="N82" s="63">
        <v>76</v>
      </c>
      <c r="O82" s="63" t="s">
        <v>310</v>
      </c>
      <c r="P82" s="63" t="s">
        <v>109</v>
      </c>
      <c r="Q82" s="73"/>
    </row>
    <row r="83" spans="1:17" ht="99.95" customHeight="1" thickTop="1" thickBot="1" x14ac:dyDescent="0.3">
      <c r="A83" s="63">
        <v>77</v>
      </c>
      <c r="B83" s="63" t="s">
        <v>296</v>
      </c>
      <c r="C83" s="64" t="s">
        <v>25</v>
      </c>
      <c r="D83" s="65" t="s">
        <v>5</v>
      </c>
      <c r="E83" s="66" t="s">
        <v>311</v>
      </c>
      <c r="F83" s="67" t="s">
        <v>312</v>
      </c>
      <c r="G83" s="64" t="s">
        <v>31</v>
      </c>
      <c r="H83" s="68"/>
      <c r="I83" s="69">
        <v>43885</v>
      </c>
      <c r="J83" s="71">
        <v>2</v>
      </c>
      <c r="K83" s="70">
        <v>3</v>
      </c>
      <c r="L83" s="71">
        <f t="shared" si="2"/>
        <v>6</v>
      </c>
      <c r="M83" s="72" t="str">
        <f t="shared" si="3"/>
        <v>Kabul Edilebilir Risk</v>
      </c>
      <c r="N83" s="63">
        <v>77</v>
      </c>
      <c r="O83" s="63" t="s">
        <v>172</v>
      </c>
      <c r="P83" s="63" t="s">
        <v>109</v>
      </c>
      <c r="Q83" s="73"/>
    </row>
    <row r="84" spans="1:17" ht="99.95" customHeight="1" thickTop="1" thickBot="1" x14ac:dyDescent="0.3">
      <c r="A84" s="63">
        <v>78</v>
      </c>
      <c r="B84" s="63" t="s">
        <v>296</v>
      </c>
      <c r="C84" s="64" t="s">
        <v>25</v>
      </c>
      <c r="D84" s="65" t="s">
        <v>5</v>
      </c>
      <c r="E84" s="66" t="s">
        <v>308</v>
      </c>
      <c r="F84" s="67" t="s">
        <v>313</v>
      </c>
      <c r="G84" s="64" t="s">
        <v>31</v>
      </c>
      <c r="H84" s="68"/>
      <c r="I84" s="69">
        <v>43885</v>
      </c>
      <c r="J84" s="71">
        <v>3</v>
      </c>
      <c r="K84" s="70">
        <v>2</v>
      </c>
      <c r="L84" s="71">
        <f t="shared" si="2"/>
        <v>6</v>
      </c>
      <c r="M84" s="72" t="str">
        <f t="shared" si="3"/>
        <v>Kabul Edilebilir Risk</v>
      </c>
      <c r="N84" s="63">
        <v>78</v>
      </c>
      <c r="O84" s="63" t="s">
        <v>172</v>
      </c>
      <c r="P84" s="63" t="s">
        <v>109</v>
      </c>
      <c r="Q84" s="73"/>
    </row>
    <row r="85" spans="1:17" ht="99.95" customHeight="1" thickTop="1" thickBot="1" x14ac:dyDescent="0.3">
      <c r="A85" s="63">
        <v>79</v>
      </c>
      <c r="B85" s="63" t="s">
        <v>296</v>
      </c>
      <c r="C85" s="64" t="s">
        <v>25</v>
      </c>
      <c r="D85" s="65" t="s">
        <v>5</v>
      </c>
      <c r="E85" s="66" t="s">
        <v>280</v>
      </c>
      <c r="F85" s="67" t="s">
        <v>281</v>
      </c>
      <c r="G85" s="64" t="s">
        <v>31</v>
      </c>
      <c r="H85" s="68"/>
      <c r="I85" s="69">
        <v>43885</v>
      </c>
      <c r="J85" s="71">
        <v>2</v>
      </c>
      <c r="K85" s="71">
        <v>3</v>
      </c>
      <c r="L85" s="71">
        <f t="shared" si="2"/>
        <v>6</v>
      </c>
      <c r="M85" s="72" t="str">
        <f t="shared" si="3"/>
        <v>Kabul Edilebilir Risk</v>
      </c>
      <c r="N85" s="63">
        <v>79</v>
      </c>
      <c r="O85" s="80" t="s">
        <v>282</v>
      </c>
      <c r="P85" s="63" t="s">
        <v>109</v>
      </c>
      <c r="Q85" s="73"/>
    </row>
    <row r="86" spans="1:17" ht="99.95" customHeight="1" thickTop="1" thickBot="1" x14ac:dyDescent="0.3">
      <c r="A86" s="63">
        <v>80</v>
      </c>
      <c r="B86" s="63" t="s">
        <v>296</v>
      </c>
      <c r="C86" s="64" t="s">
        <v>25</v>
      </c>
      <c r="D86" s="65" t="s">
        <v>5</v>
      </c>
      <c r="E86" s="66" t="s">
        <v>314</v>
      </c>
      <c r="F86" s="67" t="s">
        <v>315</v>
      </c>
      <c r="G86" s="64" t="s">
        <v>26</v>
      </c>
      <c r="H86" s="68" t="s">
        <v>316</v>
      </c>
      <c r="I86" s="69">
        <v>43885</v>
      </c>
      <c r="J86" s="71">
        <v>3</v>
      </c>
      <c r="K86" s="70">
        <v>1</v>
      </c>
      <c r="L86" s="71">
        <f t="shared" si="2"/>
        <v>3</v>
      </c>
      <c r="M86" s="72" t="str">
        <f t="shared" si="3"/>
        <v>Kabul Edilebilir Risk</v>
      </c>
      <c r="N86" s="63">
        <v>80</v>
      </c>
      <c r="O86" s="63"/>
      <c r="P86" s="63" t="s">
        <v>109</v>
      </c>
      <c r="Q86" s="73"/>
    </row>
    <row r="87" spans="1:17" ht="99.95" customHeight="1" thickTop="1" thickBot="1" x14ac:dyDescent="0.3">
      <c r="A87" s="63">
        <v>81</v>
      </c>
      <c r="B87" s="63" t="s">
        <v>296</v>
      </c>
      <c r="C87" s="64" t="s">
        <v>25</v>
      </c>
      <c r="D87" s="65" t="s">
        <v>5</v>
      </c>
      <c r="E87" s="66" t="s">
        <v>317</v>
      </c>
      <c r="F87" s="67" t="s">
        <v>318</v>
      </c>
      <c r="G87" s="64" t="s">
        <v>31</v>
      </c>
      <c r="H87" s="68" t="s">
        <v>319</v>
      </c>
      <c r="I87" s="69">
        <v>43885</v>
      </c>
      <c r="J87" s="71">
        <v>1</v>
      </c>
      <c r="K87" s="71">
        <v>3</v>
      </c>
      <c r="L87" s="71">
        <f t="shared" si="2"/>
        <v>3</v>
      </c>
      <c r="M87" s="72" t="str">
        <f t="shared" si="3"/>
        <v>Kabul Edilebilir Risk</v>
      </c>
      <c r="N87" s="63">
        <v>81</v>
      </c>
      <c r="O87" s="80"/>
      <c r="P87" s="63" t="s">
        <v>109</v>
      </c>
      <c r="Q87" s="73"/>
    </row>
    <row r="88" spans="1:17" ht="99.95" customHeight="1" thickTop="1" thickBot="1" x14ac:dyDescent="0.3">
      <c r="A88" s="63">
        <v>82</v>
      </c>
      <c r="B88" s="63" t="s">
        <v>320</v>
      </c>
      <c r="C88" s="64" t="s">
        <v>25</v>
      </c>
      <c r="D88" s="65" t="s">
        <v>5</v>
      </c>
      <c r="E88" s="66" t="s">
        <v>90</v>
      </c>
      <c r="F88" s="67" t="s">
        <v>92</v>
      </c>
      <c r="G88" s="64" t="s">
        <v>31</v>
      </c>
      <c r="H88" s="78"/>
      <c r="I88" s="69">
        <v>43885</v>
      </c>
      <c r="J88" s="71">
        <v>2</v>
      </c>
      <c r="K88" s="70">
        <v>3</v>
      </c>
      <c r="L88" s="71">
        <f t="shared" si="2"/>
        <v>6</v>
      </c>
      <c r="M88" s="72" t="str">
        <f t="shared" si="3"/>
        <v>Kabul Edilebilir Risk</v>
      </c>
      <c r="N88" s="63">
        <v>82</v>
      </c>
      <c r="O88" s="63" t="s">
        <v>154</v>
      </c>
      <c r="P88" s="63" t="s">
        <v>109</v>
      </c>
      <c r="Q88" s="73"/>
    </row>
    <row r="89" spans="1:17" ht="99.95" customHeight="1" thickTop="1" thickBot="1" x14ac:dyDescent="0.3">
      <c r="A89" s="63">
        <v>83</v>
      </c>
      <c r="B89" s="63" t="s">
        <v>320</v>
      </c>
      <c r="C89" s="64" t="s">
        <v>25</v>
      </c>
      <c r="D89" s="65" t="s">
        <v>5</v>
      </c>
      <c r="E89" s="66" t="s">
        <v>90</v>
      </c>
      <c r="F89" s="67" t="s">
        <v>91</v>
      </c>
      <c r="G89" s="64" t="s">
        <v>31</v>
      </c>
      <c r="H89" s="68"/>
      <c r="I89" s="69">
        <v>43885</v>
      </c>
      <c r="J89" s="71">
        <v>2</v>
      </c>
      <c r="K89" s="70">
        <v>3</v>
      </c>
      <c r="L89" s="71">
        <f t="shared" si="2"/>
        <v>6</v>
      </c>
      <c r="M89" s="72" t="str">
        <f t="shared" si="3"/>
        <v>Kabul Edilebilir Risk</v>
      </c>
      <c r="N89" s="63">
        <v>83</v>
      </c>
      <c r="O89" s="63" t="s">
        <v>321</v>
      </c>
      <c r="P89" s="63" t="s">
        <v>109</v>
      </c>
      <c r="Q89" s="73"/>
    </row>
    <row r="90" spans="1:17" ht="99.95" customHeight="1" thickTop="1" thickBot="1" x14ac:dyDescent="0.3">
      <c r="A90" s="63">
        <v>84</v>
      </c>
      <c r="B90" s="63" t="s">
        <v>322</v>
      </c>
      <c r="C90" s="64" t="s">
        <v>25</v>
      </c>
      <c r="D90" s="65" t="s">
        <v>5</v>
      </c>
      <c r="E90" s="66" t="s">
        <v>323</v>
      </c>
      <c r="F90" s="67" t="s">
        <v>324</v>
      </c>
      <c r="G90" s="64" t="s">
        <v>42</v>
      </c>
      <c r="H90" s="68"/>
      <c r="I90" s="69">
        <v>43885</v>
      </c>
      <c r="J90" s="71">
        <v>3</v>
      </c>
      <c r="K90" s="70">
        <v>5</v>
      </c>
      <c r="L90" s="71">
        <f t="shared" si="2"/>
        <v>15</v>
      </c>
      <c r="M90" s="72" t="str">
        <f t="shared" si="3"/>
        <v>Dikkate Değer Risk</v>
      </c>
      <c r="N90" s="63">
        <v>84</v>
      </c>
      <c r="O90" s="63" t="s">
        <v>172</v>
      </c>
      <c r="P90" s="63" t="s">
        <v>109</v>
      </c>
      <c r="Q90" s="73"/>
    </row>
    <row r="91" spans="1:17" ht="99.95" customHeight="1" thickTop="1" thickBot="1" x14ac:dyDescent="0.3">
      <c r="A91" s="63">
        <v>85</v>
      </c>
      <c r="B91" s="63" t="s">
        <v>322</v>
      </c>
      <c r="C91" s="64" t="s">
        <v>25</v>
      </c>
      <c r="D91" s="65" t="s">
        <v>5</v>
      </c>
      <c r="E91" s="66" t="s">
        <v>325</v>
      </c>
      <c r="F91" s="67" t="s">
        <v>326</v>
      </c>
      <c r="G91" s="64" t="s">
        <v>48</v>
      </c>
      <c r="H91" s="68"/>
      <c r="I91" s="69">
        <v>43885</v>
      </c>
      <c r="J91" s="71">
        <v>2</v>
      </c>
      <c r="K91" s="70">
        <v>5</v>
      </c>
      <c r="L91" s="71">
        <f t="shared" si="2"/>
        <v>10</v>
      </c>
      <c r="M91" s="72" t="str">
        <f t="shared" si="3"/>
        <v>Dikkate Değer Risk</v>
      </c>
      <c r="N91" s="63">
        <v>85</v>
      </c>
      <c r="O91" s="63" t="s">
        <v>327</v>
      </c>
      <c r="P91" s="63" t="s">
        <v>109</v>
      </c>
      <c r="Q91" s="73"/>
    </row>
    <row r="92" spans="1:17" ht="99.95" customHeight="1" thickTop="1" thickBot="1" x14ac:dyDescent="0.3">
      <c r="A92" s="63">
        <v>86</v>
      </c>
      <c r="B92" s="63" t="s">
        <v>322</v>
      </c>
      <c r="C92" s="64" t="s">
        <v>25</v>
      </c>
      <c r="D92" s="65" t="s">
        <v>5</v>
      </c>
      <c r="E92" s="66" t="s">
        <v>70</v>
      </c>
      <c r="F92" s="67" t="s">
        <v>328</v>
      </c>
      <c r="G92" s="64" t="s">
        <v>42</v>
      </c>
      <c r="H92" s="68"/>
      <c r="I92" s="69">
        <v>43885</v>
      </c>
      <c r="J92" s="71">
        <v>2</v>
      </c>
      <c r="K92" s="70">
        <v>5</v>
      </c>
      <c r="L92" s="71">
        <f t="shared" si="2"/>
        <v>10</v>
      </c>
      <c r="M92" s="72" t="str">
        <f t="shared" si="3"/>
        <v>Dikkate Değer Risk</v>
      </c>
      <c r="N92" s="63">
        <v>86</v>
      </c>
      <c r="O92" s="63" t="s">
        <v>329</v>
      </c>
      <c r="P92" s="63" t="s">
        <v>109</v>
      </c>
      <c r="Q92" s="73"/>
    </row>
    <row r="93" spans="1:17" ht="99.95" customHeight="1" thickTop="1" thickBot="1" x14ac:dyDescent="0.3">
      <c r="A93" s="63">
        <v>87</v>
      </c>
      <c r="B93" s="63" t="s">
        <v>322</v>
      </c>
      <c r="C93" s="64" t="s">
        <v>25</v>
      </c>
      <c r="D93" s="65" t="s">
        <v>5</v>
      </c>
      <c r="E93" s="66" t="s">
        <v>330</v>
      </c>
      <c r="F93" s="67" t="s">
        <v>331</v>
      </c>
      <c r="G93" s="64" t="s">
        <v>42</v>
      </c>
      <c r="H93" s="68"/>
      <c r="I93" s="69">
        <v>43885</v>
      </c>
      <c r="J93" s="71">
        <v>2</v>
      </c>
      <c r="K93" s="70">
        <v>5</v>
      </c>
      <c r="L93" s="71">
        <f t="shared" si="2"/>
        <v>10</v>
      </c>
      <c r="M93" s="72" t="str">
        <f t="shared" si="3"/>
        <v>Dikkate Değer Risk</v>
      </c>
      <c r="N93" s="63">
        <v>87</v>
      </c>
      <c r="O93" s="63" t="s">
        <v>332</v>
      </c>
      <c r="P93" s="63" t="s">
        <v>109</v>
      </c>
      <c r="Q93" s="73"/>
    </row>
    <row r="94" spans="1:17" ht="99.95" customHeight="1" thickTop="1" thickBot="1" x14ac:dyDescent="0.3">
      <c r="A94" s="63">
        <v>88</v>
      </c>
      <c r="B94" s="63" t="s">
        <v>322</v>
      </c>
      <c r="C94" s="64" t="s">
        <v>25</v>
      </c>
      <c r="D94" s="65" t="s">
        <v>5</v>
      </c>
      <c r="E94" s="66" t="s">
        <v>333</v>
      </c>
      <c r="F94" s="67" t="s">
        <v>334</v>
      </c>
      <c r="G94" s="64" t="s">
        <v>42</v>
      </c>
      <c r="H94" s="68"/>
      <c r="I94" s="69">
        <v>43885</v>
      </c>
      <c r="J94" s="71">
        <v>2</v>
      </c>
      <c r="K94" s="70">
        <v>5</v>
      </c>
      <c r="L94" s="71">
        <f t="shared" si="2"/>
        <v>10</v>
      </c>
      <c r="M94" s="72" t="str">
        <f t="shared" si="3"/>
        <v>Dikkate Değer Risk</v>
      </c>
      <c r="N94" s="63">
        <v>88</v>
      </c>
      <c r="O94" s="63" t="s">
        <v>335</v>
      </c>
      <c r="P94" s="63" t="s">
        <v>109</v>
      </c>
      <c r="Q94" s="73"/>
    </row>
    <row r="95" spans="1:17" ht="99.95" customHeight="1" thickTop="1" thickBot="1" x14ac:dyDescent="0.3">
      <c r="A95" s="63">
        <v>89</v>
      </c>
      <c r="B95" s="63" t="s">
        <v>322</v>
      </c>
      <c r="C95" s="64" t="s">
        <v>25</v>
      </c>
      <c r="D95" s="65" t="s">
        <v>5</v>
      </c>
      <c r="E95" s="66" t="s">
        <v>70</v>
      </c>
      <c r="F95" s="67" t="s">
        <v>231</v>
      </c>
      <c r="G95" s="64" t="s">
        <v>42</v>
      </c>
      <c r="H95" s="68"/>
      <c r="I95" s="69">
        <v>43885</v>
      </c>
      <c r="J95" s="71">
        <v>2</v>
      </c>
      <c r="K95" s="70">
        <v>5</v>
      </c>
      <c r="L95" s="71">
        <f t="shared" si="2"/>
        <v>10</v>
      </c>
      <c r="M95" s="72" t="str">
        <f t="shared" si="3"/>
        <v>Dikkate Değer Risk</v>
      </c>
      <c r="N95" s="63">
        <v>89</v>
      </c>
      <c r="O95" s="63" t="s">
        <v>336</v>
      </c>
      <c r="P95" s="63" t="s">
        <v>109</v>
      </c>
      <c r="Q95" s="73"/>
    </row>
    <row r="96" spans="1:17" ht="99.95" customHeight="1" thickTop="1" thickBot="1" x14ac:dyDescent="0.3">
      <c r="A96" s="63">
        <v>90</v>
      </c>
      <c r="B96" s="63" t="s">
        <v>322</v>
      </c>
      <c r="C96" s="64" t="s">
        <v>25</v>
      </c>
      <c r="D96" s="65" t="s">
        <v>5</v>
      </c>
      <c r="E96" s="66" t="s">
        <v>308</v>
      </c>
      <c r="F96" s="67" t="s">
        <v>337</v>
      </c>
      <c r="G96" s="64" t="s">
        <v>42</v>
      </c>
      <c r="H96" s="68"/>
      <c r="I96" s="69">
        <v>43885</v>
      </c>
      <c r="J96" s="71">
        <v>2</v>
      </c>
      <c r="K96" s="70">
        <v>5</v>
      </c>
      <c r="L96" s="71">
        <f t="shared" si="2"/>
        <v>10</v>
      </c>
      <c r="M96" s="72" t="str">
        <f t="shared" si="3"/>
        <v>Dikkate Değer Risk</v>
      </c>
      <c r="N96" s="63">
        <v>90</v>
      </c>
      <c r="O96" s="63" t="s">
        <v>338</v>
      </c>
      <c r="P96" s="63" t="s">
        <v>109</v>
      </c>
      <c r="Q96" s="73"/>
    </row>
    <row r="97" spans="1:17" ht="99.95" customHeight="1" thickTop="1" thickBot="1" x14ac:dyDescent="0.3">
      <c r="A97" s="63">
        <v>91</v>
      </c>
      <c r="B97" s="63" t="s">
        <v>322</v>
      </c>
      <c r="C97" s="64" t="s">
        <v>25</v>
      </c>
      <c r="D97" s="65" t="s">
        <v>5</v>
      </c>
      <c r="E97" s="66" t="s">
        <v>311</v>
      </c>
      <c r="F97" s="67" t="s">
        <v>312</v>
      </c>
      <c r="G97" s="64" t="s">
        <v>26</v>
      </c>
      <c r="H97" s="68"/>
      <c r="I97" s="69">
        <v>43885</v>
      </c>
      <c r="J97" s="71">
        <v>2</v>
      </c>
      <c r="K97" s="70">
        <v>4</v>
      </c>
      <c r="L97" s="71">
        <f t="shared" si="2"/>
        <v>8</v>
      </c>
      <c r="M97" s="72" t="str">
        <f t="shared" si="3"/>
        <v>Dikkate Değer Risk</v>
      </c>
      <c r="N97" s="63">
        <v>91</v>
      </c>
      <c r="O97" s="63" t="s">
        <v>339</v>
      </c>
      <c r="P97" s="63" t="s">
        <v>109</v>
      </c>
      <c r="Q97" s="73"/>
    </row>
    <row r="98" spans="1:17" ht="103.5" customHeight="1" thickTop="1" thickBot="1" x14ac:dyDescent="0.3">
      <c r="A98" s="63">
        <v>92</v>
      </c>
      <c r="B98" s="63" t="s">
        <v>322</v>
      </c>
      <c r="C98" s="64" t="s">
        <v>25</v>
      </c>
      <c r="D98" s="65" t="s">
        <v>5</v>
      </c>
      <c r="E98" s="66" t="s">
        <v>186</v>
      </c>
      <c r="F98" s="67" t="s">
        <v>340</v>
      </c>
      <c r="G98" s="64" t="s">
        <v>341</v>
      </c>
      <c r="H98" s="68"/>
      <c r="I98" s="69">
        <v>43885</v>
      </c>
      <c r="J98" s="71">
        <v>2</v>
      </c>
      <c r="K98" s="70">
        <v>3</v>
      </c>
      <c r="L98" s="71">
        <f t="shared" si="2"/>
        <v>6</v>
      </c>
      <c r="M98" s="72" t="str">
        <f t="shared" si="3"/>
        <v>Kabul Edilebilir Risk</v>
      </c>
      <c r="N98" s="63">
        <v>92</v>
      </c>
      <c r="O98" s="63" t="s">
        <v>342</v>
      </c>
      <c r="P98" s="63" t="s">
        <v>109</v>
      </c>
      <c r="Q98" s="73"/>
    </row>
    <row r="99" spans="1:17" ht="99.95" customHeight="1" thickTop="1" thickBot="1" x14ac:dyDescent="0.3">
      <c r="A99" s="63">
        <v>93</v>
      </c>
      <c r="B99" s="63" t="s">
        <v>322</v>
      </c>
      <c r="C99" s="64" t="s">
        <v>25</v>
      </c>
      <c r="D99" s="65" t="s">
        <v>5</v>
      </c>
      <c r="E99" s="66" t="s">
        <v>186</v>
      </c>
      <c r="F99" s="67" t="s">
        <v>343</v>
      </c>
      <c r="G99" s="64" t="s">
        <v>341</v>
      </c>
      <c r="H99" s="68"/>
      <c r="I99" s="69">
        <v>43885</v>
      </c>
      <c r="J99" s="71">
        <v>2</v>
      </c>
      <c r="K99" s="70">
        <v>3</v>
      </c>
      <c r="L99" s="71">
        <f t="shared" si="2"/>
        <v>6</v>
      </c>
      <c r="M99" s="72" t="str">
        <f t="shared" si="3"/>
        <v>Kabul Edilebilir Risk</v>
      </c>
      <c r="N99" s="63">
        <v>93</v>
      </c>
      <c r="O99" s="63" t="s">
        <v>344</v>
      </c>
      <c r="P99" s="63" t="s">
        <v>109</v>
      </c>
      <c r="Q99" s="73"/>
    </row>
    <row r="100" spans="1:17" ht="99.95" customHeight="1" thickTop="1" thickBot="1" x14ac:dyDescent="0.3">
      <c r="A100" s="63">
        <v>94</v>
      </c>
      <c r="B100" s="63" t="s">
        <v>322</v>
      </c>
      <c r="C100" s="64" t="s">
        <v>25</v>
      </c>
      <c r="D100" s="65" t="s">
        <v>5</v>
      </c>
      <c r="E100" s="66" t="s">
        <v>345</v>
      </c>
      <c r="F100" s="67" t="s">
        <v>346</v>
      </c>
      <c r="G100" s="64" t="s">
        <v>31</v>
      </c>
      <c r="H100" s="68"/>
      <c r="I100" s="69">
        <v>43885</v>
      </c>
      <c r="J100" s="71">
        <v>2</v>
      </c>
      <c r="K100" s="70">
        <v>3</v>
      </c>
      <c r="L100" s="71">
        <f t="shared" si="2"/>
        <v>6</v>
      </c>
      <c r="M100" s="72" t="str">
        <f t="shared" si="3"/>
        <v>Kabul Edilebilir Risk</v>
      </c>
      <c r="N100" s="63">
        <v>94</v>
      </c>
      <c r="O100" s="63" t="s">
        <v>347</v>
      </c>
      <c r="P100" s="63" t="s">
        <v>109</v>
      </c>
      <c r="Q100" s="73"/>
    </row>
    <row r="101" spans="1:17" ht="99.95" customHeight="1" thickTop="1" thickBot="1" x14ac:dyDescent="0.3">
      <c r="A101" s="63">
        <v>95</v>
      </c>
      <c r="B101" s="63" t="s">
        <v>322</v>
      </c>
      <c r="C101" s="64" t="s">
        <v>25</v>
      </c>
      <c r="D101" s="65" t="s">
        <v>5</v>
      </c>
      <c r="E101" s="66" t="s">
        <v>348</v>
      </c>
      <c r="F101" s="67" t="s">
        <v>349</v>
      </c>
      <c r="G101" s="64" t="s">
        <v>341</v>
      </c>
      <c r="H101" s="68"/>
      <c r="I101" s="69">
        <v>43885</v>
      </c>
      <c r="J101" s="71">
        <v>2</v>
      </c>
      <c r="K101" s="70">
        <v>3</v>
      </c>
      <c r="L101" s="71">
        <f t="shared" si="2"/>
        <v>6</v>
      </c>
      <c r="M101" s="72" t="str">
        <f t="shared" si="3"/>
        <v>Kabul Edilebilir Risk</v>
      </c>
      <c r="N101" s="63">
        <v>95</v>
      </c>
      <c r="O101" s="63" t="s">
        <v>350</v>
      </c>
      <c r="P101" s="63" t="s">
        <v>109</v>
      </c>
      <c r="Q101" s="73"/>
    </row>
    <row r="102" spans="1:17" ht="99.95" customHeight="1" thickTop="1" thickBot="1" x14ac:dyDescent="0.3">
      <c r="A102" s="63">
        <v>96</v>
      </c>
      <c r="B102" s="63" t="s">
        <v>322</v>
      </c>
      <c r="C102" s="64" t="s">
        <v>25</v>
      </c>
      <c r="D102" s="65" t="s">
        <v>5</v>
      </c>
      <c r="E102" s="66" t="s">
        <v>186</v>
      </c>
      <c r="F102" s="67" t="s">
        <v>351</v>
      </c>
      <c r="G102" s="64" t="s">
        <v>341</v>
      </c>
      <c r="H102" s="68"/>
      <c r="I102" s="69">
        <v>43885</v>
      </c>
      <c r="J102" s="71">
        <v>2</v>
      </c>
      <c r="K102" s="70">
        <v>3</v>
      </c>
      <c r="L102" s="71">
        <f t="shared" si="2"/>
        <v>6</v>
      </c>
      <c r="M102" s="72" t="str">
        <f t="shared" si="3"/>
        <v>Kabul Edilebilir Risk</v>
      </c>
      <c r="N102" s="63">
        <v>96</v>
      </c>
      <c r="O102" s="63" t="s">
        <v>352</v>
      </c>
      <c r="P102" s="63" t="s">
        <v>109</v>
      </c>
      <c r="Q102" s="73"/>
    </row>
    <row r="103" spans="1:17" ht="99.95" customHeight="1" thickTop="1" thickBot="1" x14ac:dyDescent="0.3">
      <c r="A103" s="63">
        <v>97</v>
      </c>
      <c r="B103" s="63" t="s">
        <v>322</v>
      </c>
      <c r="C103" s="64" t="s">
        <v>25</v>
      </c>
      <c r="D103" s="65" t="s">
        <v>5</v>
      </c>
      <c r="E103" s="66" t="s">
        <v>308</v>
      </c>
      <c r="F103" s="67" t="s">
        <v>353</v>
      </c>
      <c r="G103" s="64" t="s">
        <v>31</v>
      </c>
      <c r="H103" s="68"/>
      <c r="I103" s="69">
        <v>43885</v>
      </c>
      <c r="J103" s="71">
        <v>2</v>
      </c>
      <c r="K103" s="70">
        <v>3</v>
      </c>
      <c r="L103" s="71">
        <f t="shared" si="2"/>
        <v>6</v>
      </c>
      <c r="M103" s="72" t="str">
        <f t="shared" si="3"/>
        <v>Kabul Edilebilir Risk</v>
      </c>
      <c r="N103" s="63">
        <v>97</v>
      </c>
      <c r="O103" s="90" t="s">
        <v>600</v>
      </c>
      <c r="P103" s="63" t="s">
        <v>109</v>
      </c>
      <c r="Q103" s="73"/>
    </row>
    <row r="104" spans="1:17" ht="99.95" customHeight="1" thickTop="1" thickBot="1" x14ac:dyDescent="0.3">
      <c r="A104" s="63">
        <v>98</v>
      </c>
      <c r="B104" s="63" t="s">
        <v>322</v>
      </c>
      <c r="C104" s="64" t="s">
        <v>25</v>
      </c>
      <c r="D104" s="65" t="s">
        <v>5</v>
      </c>
      <c r="E104" s="66" t="s">
        <v>308</v>
      </c>
      <c r="F104" s="67" t="s">
        <v>313</v>
      </c>
      <c r="G104" s="64" t="s">
        <v>31</v>
      </c>
      <c r="H104" s="68"/>
      <c r="I104" s="69">
        <v>43885</v>
      </c>
      <c r="J104" s="71">
        <v>2</v>
      </c>
      <c r="K104" s="70">
        <v>3</v>
      </c>
      <c r="L104" s="71">
        <f t="shared" si="2"/>
        <v>6</v>
      </c>
      <c r="M104" s="72" t="str">
        <f t="shared" si="3"/>
        <v>Kabul Edilebilir Risk</v>
      </c>
      <c r="N104" s="63">
        <v>98</v>
      </c>
      <c r="O104" s="63" t="s">
        <v>172</v>
      </c>
      <c r="P104" s="63" t="s">
        <v>109</v>
      </c>
      <c r="Q104" s="73"/>
    </row>
    <row r="105" spans="1:17" ht="99.95" customHeight="1" thickTop="1" thickBot="1" x14ac:dyDescent="0.3">
      <c r="A105" s="63">
        <v>99</v>
      </c>
      <c r="B105" s="63" t="s">
        <v>322</v>
      </c>
      <c r="C105" s="64" t="s">
        <v>25</v>
      </c>
      <c r="D105" s="65" t="s">
        <v>5</v>
      </c>
      <c r="E105" s="66" t="s">
        <v>311</v>
      </c>
      <c r="F105" s="67" t="s">
        <v>354</v>
      </c>
      <c r="G105" s="64" t="s">
        <v>26</v>
      </c>
      <c r="H105" s="68" t="s">
        <v>355</v>
      </c>
      <c r="I105" s="69">
        <v>43885</v>
      </c>
      <c r="J105" s="71">
        <v>2</v>
      </c>
      <c r="K105" s="70">
        <v>2</v>
      </c>
      <c r="L105" s="71">
        <f t="shared" si="2"/>
        <v>4</v>
      </c>
      <c r="M105" s="72" t="str">
        <f t="shared" si="3"/>
        <v>Kabul Edilebilir Risk</v>
      </c>
      <c r="N105" s="63">
        <v>99</v>
      </c>
      <c r="O105" s="63"/>
      <c r="P105" s="63" t="s">
        <v>109</v>
      </c>
      <c r="Q105" s="73"/>
    </row>
    <row r="106" spans="1:17" ht="99.95" customHeight="1" thickTop="1" thickBot="1" x14ac:dyDescent="0.3">
      <c r="A106" s="63">
        <v>100</v>
      </c>
      <c r="B106" s="63" t="s">
        <v>356</v>
      </c>
      <c r="C106" s="64" t="s">
        <v>25</v>
      </c>
      <c r="D106" s="65" t="s">
        <v>5</v>
      </c>
      <c r="E106" s="66" t="s">
        <v>357</v>
      </c>
      <c r="F106" s="67" t="s">
        <v>358</v>
      </c>
      <c r="G106" s="64" t="s">
        <v>31</v>
      </c>
      <c r="H106" s="68"/>
      <c r="I106" s="69">
        <v>43885</v>
      </c>
      <c r="J106" s="71">
        <v>4</v>
      </c>
      <c r="K106" s="70">
        <v>3</v>
      </c>
      <c r="L106" s="71">
        <f t="shared" si="2"/>
        <v>12</v>
      </c>
      <c r="M106" s="72" t="str">
        <f t="shared" si="3"/>
        <v>Dikkate Değer Risk</v>
      </c>
      <c r="N106" s="63">
        <v>100</v>
      </c>
      <c r="O106" s="63" t="s">
        <v>359</v>
      </c>
      <c r="P106" s="63" t="s">
        <v>109</v>
      </c>
      <c r="Q106" s="73"/>
    </row>
    <row r="107" spans="1:17" ht="105.75" customHeight="1" thickTop="1" thickBot="1" x14ac:dyDescent="0.3">
      <c r="A107" s="63">
        <v>101</v>
      </c>
      <c r="B107" s="63" t="s">
        <v>356</v>
      </c>
      <c r="C107" s="64" t="s">
        <v>25</v>
      </c>
      <c r="D107" s="65" t="s">
        <v>5</v>
      </c>
      <c r="E107" s="66" t="s">
        <v>186</v>
      </c>
      <c r="F107" s="67" t="s">
        <v>360</v>
      </c>
      <c r="G107" s="64" t="s">
        <v>31</v>
      </c>
      <c r="H107" s="68"/>
      <c r="I107" s="69">
        <v>43885</v>
      </c>
      <c r="J107" s="71">
        <v>3</v>
      </c>
      <c r="K107" s="70">
        <v>4</v>
      </c>
      <c r="L107" s="71">
        <f t="shared" si="2"/>
        <v>12</v>
      </c>
      <c r="M107" s="72" t="str">
        <f t="shared" si="3"/>
        <v>Dikkate Değer Risk</v>
      </c>
      <c r="N107" s="63">
        <v>101</v>
      </c>
      <c r="O107" s="63" t="s">
        <v>361</v>
      </c>
      <c r="P107" s="63" t="s">
        <v>109</v>
      </c>
      <c r="Q107" s="73"/>
    </row>
    <row r="108" spans="1:17" ht="99.95" customHeight="1" thickTop="1" thickBot="1" x14ac:dyDescent="0.3">
      <c r="A108" s="63">
        <v>102</v>
      </c>
      <c r="B108" s="63" t="s">
        <v>356</v>
      </c>
      <c r="C108" s="64" t="s">
        <v>25</v>
      </c>
      <c r="D108" s="65" t="s">
        <v>5</v>
      </c>
      <c r="E108" s="66" t="s">
        <v>186</v>
      </c>
      <c r="F108" s="67" t="s">
        <v>362</v>
      </c>
      <c r="G108" s="64" t="s">
        <v>31</v>
      </c>
      <c r="H108" s="68"/>
      <c r="I108" s="69">
        <v>43885</v>
      </c>
      <c r="J108" s="71">
        <v>3</v>
      </c>
      <c r="K108" s="70">
        <v>4</v>
      </c>
      <c r="L108" s="71">
        <f t="shared" si="2"/>
        <v>12</v>
      </c>
      <c r="M108" s="72" t="str">
        <f t="shared" si="3"/>
        <v>Dikkate Değer Risk</v>
      </c>
      <c r="N108" s="63">
        <v>102</v>
      </c>
      <c r="O108" s="63" t="s">
        <v>363</v>
      </c>
      <c r="P108" s="63" t="s">
        <v>109</v>
      </c>
      <c r="Q108" s="73"/>
    </row>
    <row r="109" spans="1:17" ht="99.95" customHeight="1" thickTop="1" thickBot="1" x14ac:dyDescent="0.3">
      <c r="A109" s="63">
        <v>103</v>
      </c>
      <c r="B109" s="63" t="s">
        <v>356</v>
      </c>
      <c r="C109" s="64" t="s">
        <v>25</v>
      </c>
      <c r="D109" s="65" t="s">
        <v>5</v>
      </c>
      <c r="E109" s="66" t="s">
        <v>186</v>
      </c>
      <c r="F109" s="67" t="s">
        <v>364</v>
      </c>
      <c r="G109" s="64" t="s">
        <v>31</v>
      </c>
      <c r="H109" s="68"/>
      <c r="I109" s="69">
        <v>43885</v>
      </c>
      <c r="J109" s="71">
        <v>3</v>
      </c>
      <c r="K109" s="70">
        <v>4</v>
      </c>
      <c r="L109" s="71">
        <f t="shared" si="2"/>
        <v>12</v>
      </c>
      <c r="M109" s="72" t="str">
        <f t="shared" si="3"/>
        <v>Dikkate Değer Risk</v>
      </c>
      <c r="N109" s="63">
        <v>103</v>
      </c>
      <c r="O109" s="63" t="s">
        <v>365</v>
      </c>
      <c r="P109" s="63" t="s">
        <v>109</v>
      </c>
      <c r="Q109" s="73"/>
    </row>
    <row r="110" spans="1:17" ht="99.95" customHeight="1" thickTop="1" thickBot="1" x14ac:dyDescent="0.3">
      <c r="A110" s="63">
        <v>104</v>
      </c>
      <c r="B110" s="63" t="s">
        <v>356</v>
      </c>
      <c r="C110" s="64" t="s">
        <v>25</v>
      </c>
      <c r="D110" s="65" t="s">
        <v>5</v>
      </c>
      <c r="E110" s="66" t="s">
        <v>366</v>
      </c>
      <c r="F110" s="67" t="s">
        <v>367</v>
      </c>
      <c r="G110" s="64" t="s">
        <v>42</v>
      </c>
      <c r="H110" s="68"/>
      <c r="I110" s="69">
        <v>43885</v>
      </c>
      <c r="J110" s="71">
        <v>2</v>
      </c>
      <c r="K110" s="70">
        <v>5</v>
      </c>
      <c r="L110" s="71">
        <f t="shared" si="2"/>
        <v>10</v>
      </c>
      <c r="M110" s="72" t="str">
        <f t="shared" si="3"/>
        <v>Dikkate Değer Risk</v>
      </c>
      <c r="N110" s="63">
        <v>104</v>
      </c>
      <c r="O110" s="63" t="s">
        <v>368</v>
      </c>
      <c r="P110" s="63" t="s">
        <v>109</v>
      </c>
      <c r="Q110" s="73"/>
    </row>
    <row r="111" spans="1:17" ht="99.95" customHeight="1" thickTop="1" thickBot="1" x14ac:dyDescent="0.3">
      <c r="A111" s="63">
        <v>105</v>
      </c>
      <c r="B111" s="63" t="s">
        <v>356</v>
      </c>
      <c r="C111" s="64" t="s">
        <v>25</v>
      </c>
      <c r="D111" s="65" t="s">
        <v>5</v>
      </c>
      <c r="E111" s="66" t="s">
        <v>369</v>
      </c>
      <c r="F111" s="67" t="s">
        <v>370</v>
      </c>
      <c r="G111" s="64" t="s">
        <v>42</v>
      </c>
      <c r="H111" s="68"/>
      <c r="I111" s="69">
        <v>43885</v>
      </c>
      <c r="J111" s="71">
        <v>2</v>
      </c>
      <c r="K111" s="70">
        <v>5</v>
      </c>
      <c r="L111" s="71">
        <f t="shared" si="2"/>
        <v>10</v>
      </c>
      <c r="M111" s="72" t="str">
        <f t="shared" si="3"/>
        <v>Dikkate Değer Risk</v>
      </c>
      <c r="N111" s="63">
        <v>105</v>
      </c>
      <c r="O111" s="63" t="s">
        <v>371</v>
      </c>
      <c r="P111" s="63" t="s">
        <v>109</v>
      </c>
      <c r="Q111" s="73"/>
    </row>
    <row r="112" spans="1:17" ht="99.95" customHeight="1" thickTop="1" thickBot="1" x14ac:dyDescent="0.3">
      <c r="A112" s="63">
        <v>106</v>
      </c>
      <c r="B112" s="63" t="s">
        <v>356</v>
      </c>
      <c r="C112" s="64" t="s">
        <v>25</v>
      </c>
      <c r="D112" s="65" t="s">
        <v>5</v>
      </c>
      <c r="E112" s="66" t="s">
        <v>70</v>
      </c>
      <c r="F112" s="67" t="s">
        <v>372</v>
      </c>
      <c r="G112" s="64" t="s">
        <v>31</v>
      </c>
      <c r="H112" s="68"/>
      <c r="I112" s="69">
        <v>43885</v>
      </c>
      <c r="J112" s="71">
        <v>3</v>
      </c>
      <c r="K112" s="70">
        <v>3</v>
      </c>
      <c r="L112" s="71">
        <f t="shared" si="2"/>
        <v>9</v>
      </c>
      <c r="M112" s="72" t="str">
        <f t="shared" si="3"/>
        <v>Dikkate Değer Risk</v>
      </c>
      <c r="N112" s="63">
        <v>106</v>
      </c>
      <c r="O112" s="63" t="s">
        <v>373</v>
      </c>
      <c r="P112" s="63" t="s">
        <v>109</v>
      </c>
      <c r="Q112" s="73"/>
    </row>
    <row r="113" spans="1:17" ht="99.95" customHeight="1" thickTop="1" thickBot="1" x14ac:dyDescent="0.3">
      <c r="A113" s="63">
        <v>107</v>
      </c>
      <c r="B113" s="63" t="s">
        <v>356</v>
      </c>
      <c r="C113" s="64" t="s">
        <v>25</v>
      </c>
      <c r="D113" s="65" t="s">
        <v>5</v>
      </c>
      <c r="E113" s="66" t="s">
        <v>186</v>
      </c>
      <c r="F113" s="67" t="s">
        <v>374</v>
      </c>
      <c r="G113" s="64" t="s">
        <v>31</v>
      </c>
      <c r="H113" s="68"/>
      <c r="I113" s="69">
        <v>43885</v>
      </c>
      <c r="J113" s="71">
        <v>3</v>
      </c>
      <c r="K113" s="70">
        <v>3</v>
      </c>
      <c r="L113" s="71">
        <f t="shared" si="2"/>
        <v>9</v>
      </c>
      <c r="M113" s="72" t="str">
        <f t="shared" si="3"/>
        <v>Dikkate Değer Risk</v>
      </c>
      <c r="N113" s="63">
        <v>107</v>
      </c>
      <c r="O113" s="63" t="s">
        <v>375</v>
      </c>
      <c r="P113" s="63" t="s">
        <v>109</v>
      </c>
      <c r="Q113" s="73"/>
    </row>
    <row r="114" spans="1:17" ht="99.95" customHeight="1" thickTop="1" thickBot="1" x14ac:dyDescent="0.3">
      <c r="A114" s="63">
        <v>108</v>
      </c>
      <c r="B114" s="63" t="s">
        <v>356</v>
      </c>
      <c r="C114" s="64" t="s">
        <v>25</v>
      </c>
      <c r="D114" s="65" t="s">
        <v>5</v>
      </c>
      <c r="E114" s="66" t="s">
        <v>198</v>
      </c>
      <c r="F114" s="67" t="s">
        <v>376</v>
      </c>
      <c r="G114" s="64" t="s">
        <v>31</v>
      </c>
      <c r="H114" s="68"/>
      <c r="I114" s="69">
        <v>43885</v>
      </c>
      <c r="J114" s="71">
        <v>2</v>
      </c>
      <c r="K114" s="70">
        <v>3</v>
      </c>
      <c r="L114" s="71">
        <f t="shared" si="2"/>
        <v>6</v>
      </c>
      <c r="M114" s="72" t="str">
        <f t="shared" si="3"/>
        <v>Kabul Edilebilir Risk</v>
      </c>
      <c r="N114" s="63">
        <v>108</v>
      </c>
      <c r="O114" s="63" t="s">
        <v>377</v>
      </c>
      <c r="P114" s="63" t="s">
        <v>109</v>
      </c>
      <c r="Q114" s="73"/>
    </row>
    <row r="115" spans="1:17" ht="99.95" customHeight="1" thickTop="1" thickBot="1" x14ac:dyDescent="0.3">
      <c r="A115" s="63">
        <v>109</v>
      </c>
      <c r="B115" s="63" t="s">
        <v>378</v>
      </c>
      <c r="C115" s="64" t="s">
        <v>25</v>
      </c>
      <c r="D115" s="65" t="s">
        <v>5</v>
      </c>
      <c r="E115" s="66" t="s">
        <v>70</v>
      </c>
      <c r="F115" s="67" t="s">
        <v>599</v>
      </c>
      <c r="G115" s="64" t="s">
        <v>48</v>
      </c>
      <c r="H115" s="68"/>
      <c r="I115" s="69">
        <v>43885</v>
      </c>
      <c r="J115" s="71">
        <v>3</v>
      </c>
      <c r="K115" s="70">
        <v>5</v>
      </c>
      <c r="L115" s="71">
        <f t="shared" si="2"/>
        <v>15</v>
      </c>
      <c r="M115" s="72" t="str">
        <f t="shared" si="3"/>
        <v>Dikkate Değer Risk</v>
      </c>
      <c r="N115" s="63">
        <v>109</v>
      </c>
      <c r="O115" s="63" t="s">
        <v>379</v>
      </c>
      <c r="P115" s="63" t="s">
        <v>109</v>
      </c>
      <c r="Q115" s="73"/>
    </row>
    <row r="116" spans="1:17" ht="99.95" customHeight="1" thickTop="1" thickBot="1" x14ac:dyDescent="0.3">
      <c r="A116" s="63">
        <v>110</v>
      </c>
      <c r="B116" s="63" t="s">
        <v>378</v>
      </c>
      <c r="C116" s="64" t="s">
        <v>25</v>
      </c>
      <c r="D116" s="65" t="s">
        <v>5</v>
      </c>
      <c r="E116" s="66" t="s">
        <v>70</v>
      </c>
      <c r="F116" s="67" t="s">
        <v>598</v>
      </c>
      <c r="G116" s="64" t="s">
        <v>42</v>
      </c>
      <c r="H116" s="68"/>
      <c r="I116" s="69">
        <v>43885</v>
      </c>
      <c r="J116" s="71">
        <v>3</v>
      </c>
      <c r="K116" s="71">
        <v>5</v>
      </c>
      <c r="L116" s="71">
        <f t="shared" si="2"/>
        <v>15</v>
      </c>
      <c r="M116" s="72" t="str">
        <f t="shared" si="3"/>
        <v>Dikkate Değer Risk</v>
      </c>
      <c r="N116" s="63">
        <v>110</v>
      </c>
      <c r="O116" s="80" t="s">
        <v>380</v>
      </c>
      <c r="P116" s="63" t="s">
        <v>109</v>
      </c>
      <c r="Q116" s="73"/>
    </row>
    <row r="117" spans="1:17" ht="99.95" customHeight="1" thickTop="1" thickBot="1" x14ac:dyDescent="0.3">
      <c r="A117" s="63">
        <v>111</v>
      </c>
      <c r="B117" s="63" t="s">
        <v>378</v>
      </c>
      <c r="C117" s="64" t="s">
        <v>25</v>
      </c>
      <c r="D117" s="65" t="s">
        <v>5</v>
      </c>
      <c r="E117" s="66" t="s">
        <v>70</v>
      </c>
      <c r="F117" s="67" t="s">
        <v>381</v>
      </c>
      <c r="G117" s="64" t="s">
        <v>48</v>
      </c>
      <c r="H117" s="68" t="s">
        <v>382</v>
      </c>
      <c r="I117" s="69">
        <v>43885</v>
      </c>
      <c r="J117" s="71">
        <v>3</v>
      </c>
      <c r="K117" s="70">
        <v>5</v>
      </c>
      <c r="L117" s="71">
        <f t="shared" si="2"/>
        <v>15</v>
      </c>
      <c r="M117" s="72" t="str">
        <f t="shared" si="3"/>
        <v>Dikkate Değer Risk</v>
      </c>
      <c r="N117" s="63">
        <v>111</v>
      </c>
      <c r="O117" s="63"/>
      <c r="P117" s="63" t="s">
        <v>109</v>
      </c>
      <c r="Q117" s="73"/>
    </row>
    <row r="118" spans="1:17" ht="99.95" customHeight="1" thickTop="1" thickBot="1" x14ac:dyDescent="0.3">
      <c r="A118" s="63">
        <v>112</v>
      </c>
      <c r="B118" s="63" t="s">
        <v>378</v>
      </c>
      <c r="C118" s="64" t="s">
        <v>25</v>
      </c>
      <c r="D118" s="65" t="s">
        <v>5</v>
      </c>
      <c r="E118" s="66" t="s">
        <v>70</v>
      </c>
      <c r="F118" s="67" t="s">
        <v>383</v>
      </c>
      <c r="G118" s="64" t="s">
        <v>48</v>
      </c>
      <c r="H118" s="68"/>
      <c r="I118" s="69">
        <v>43885</v>
      </c>
      <c r="J118" s="71">
        <v>3</v>
      </c>
      <c r="K118" s="70">
        <v>5</v>
      </c>
      <c r="L118" s="71">
        <f t="shared" si="2"/>
        <v>15</v>
      </c>
      <c r="M118" s="72" t="str">
        <f t="shared" si="3"/>
        <v>Dikkate Değer Risk</v>
      </c>
      <c r="N118" s="63">
        <v>112</v>
      </c>
      <c r="O118" s="63" t="s">
        <v>384</v>
      </c>
      <c r="P118" s="63" t="s">
        <v>109</v>
      </c>
      <c r="Q118" s="73"/>
    </row>
    <row r="119" spans="1:17" ht="99.95" customHeight="1" thickTop="1" thickBot="1" x14ac:dyDescent="0.3">
      <c r="A119" s="63">
        <v>113</v>
      </c>
      <c r="B119" s="63" t="s">
        <v>378</v>
      </c>
      <c r="C119" s="64" t="s">
        <v>25</v>
      </c>
      <c r="D119" s="65" t="s">
        <v>5</v>
      </c>
      <c r="E119" s="66" t="s">
        <v>70</v>
      </c>
      <c r="F119" s="67" t="s">
        <v>385</v>
      </c>
      <c r="G119" s="64" t="s">
        <v>42</v>
      </c>
      <c r="H119" s="68"/>
      <c r="I119" s="69">
        <v>43885</v>
      </c>
      <c r="J119" s="71">
        <v>2</v>
      </c>
      <c r="K119" s="70">
        <v>5</v>
      </c>
      <c r="L119" s="71">
        <f t="shared" si="2"/>
        <v>10</v>
      </c>
      <c r="M119" s="72" t="str">
        <f t="shared" si="3"/>
        <v>Dikkate Değer Risk</v>
      </c>
      <c r="N119" s="63">
        <v>113</v>
      </c>
      <c r="O119" s="63" t="s">
        <v>232</v>
      </c>
      <c r="P119" s="63" t="s">
        <v>109</v>
      </c>
      <c r="Q119" s="73"/>
    </row>
    <row r="120" spans="1:17" ht="99.95" customHeight="1" thickTop="1" thickBot="1" x14ac:dyDescent="0.3">
      <c r="A120" s="63">
        <v>114</v>
      </c>
      <c r="B120" s="63" t="s">
        <v>378</v>
      </c>
      <c r="C120" s="64" t="s">
        <v>25</v>
      </c>
      <c r="D120" s="65" t="s">
        <v>5</v>
      </c>
      <c r="E120" s="66" t="s">
        <v>386</v>
      </c>
      <c r="F120" s="67" t="s">
        <v>387</v>
      </c>
      <c r="G120" s="64" t="s">
        <v>31</v>
      </c>
      <c r="H120" s="68"/>
      <c r="I120" s="69">
        <v>43885</v>
      </c>
      <c r="J120" s="71">
        <v>3</v>
      </c>
      <c r="K120" s="70">
        <v>3</v>
      </c>
      <c r="L120" s="71">
        <f t="shared" si="2"/>
        <v>9</v>
      </c>
      <c r="M120" s="72" t="str">
        <f t="shared" si="3"/>
        <v>Dikkate Değer Risk</v>
      </c>
      <c r="N120" s="63">
        <v>114</v>
      </c>
      <c r="O120" s="63" t="s">
        <v>388</v>
      </c>
      <c r="P120" s="63" t="s">
        <v>109</v>
      </c>
      <c r="Q120" s="73"/>
    </row>
    <row r="121" spans="1:17" ht="99.95" customHeight="1" thickTop="1" thickBot="1" x14ac:dyDescent="0.3">
      <c r="A121" s="63">
        <v>115</v>
      </c>
      <c r="B121" s="63" t="s">
        <v>378</v>
      </c>
      <c r="C121" s="64" t="s">
        <v>25</v>
      </c>
      <c r="D121" s="65" t="s">
        <v>5</v>
      </c>
      <c r="E121" s="66" t="s">
        <v>389</v>
      </c>
      <c r="F121" s="67" t="s">
        <v>390</v>
      </c>
      <c r="G121" s="64" t="s">
        <v>31</v>
      </c>
      <c r="H121" s="68"/>
      <c r="I121" s="69">
        <v>43885</v>
      </c>
      <c r="J121" s="71">
        <v>3</v>
      </c>
      <c r="K121" s="71">
        <v>3</v>
      </c>
      <c r="L121" s="71">
        <f t="shared" si="2"/>
        <v>9</v>
      </c>
      <c r="M121" s="72" t="str">
        <f t="shared" si="3"/>
        <v>Dikkate Değer Risk</v>
      </c>
      <c r="N121" s="63">
        <v>115</v>
      </c>
      <c r="O121" s="80" t="s">
        <v>391</v>
      </c>
      <c r="P121" s="63" t="s">
        <v>109</v>
      </c>
      <c r="Q121" s="73"/>
    </row>
    <row r="122" spans="1:17" ht="99.95" customHeight="1" thickTop="1" thickBot="1" x14ac:dyDescent="0.3">
      <c r="A122" s="63">
        <v>116</v>
      </c>
      <c r="B122" s="63" t="s">
        <v>378</v>
      </c>
      <c r="C122" s="64" t="s">
        <v>25</v>
      </c>
      <c r="D122" s="65" t="s">
        <v>5</v>
      </c>
      <c r="E122" s="66" t="s">
        <v>70</v>
      </c>
      <c r="F122" s="67" t="s">
        <v>392</v>
      </c>
      <c r="G122" s="64" t="s">
        <v>31</v>
      </c>
      <c r="H122" s="68"/>
      <c r="I122" s="69">
        <v>43885</v>
      </c>
      <c r="J122" s="71">
        <v>3</v>
      </c>
      <c r="K122" s="71">
        <v>3</v>
      </c>
      <c r="L122" s="71">
        <f t="shared" si="2"/>
        <v>9</v>
      </c>
      <c r="M122" s="72" t="str">
        <f t="shared" si="3"/>
        <v>Dikkate Değer Risk</v>
      </c>
      <c r="N122" s="63">
        <v>116</v>
      </c>
      <c r="O122" s="80" t="s">
        <v>393</v>
      </c>
      <c r="P122" s="63" t="s">
        <v>109</v>
      </c>
      <c r="Q122" s="73"/>
    </row>
    <row r="123" spans="1:17" ht="99.95" customHeight="1" thickTop="1" thickBot="1" x14ac:dyDescent="0.3">
      <c r="A123" s="63">
        <v>117</v>
      </c>
      <c r="B123" s="63" t="s">
        <v>378</v>
      </c>
      <c r="C123" s="64" t="s">
        <v>25</v>
      </c>
      <c r="D123" s="65" t="s">
        <v>5</v>
      </c>
      <c r="E123" s="66" t="s">
        <v>394</v>
      </c>
      <c r="F123" s="67" t="s">
        <v>395</v>
      </c>
      <c r="G123" s="64" t="s">
        <v>26</v>
      </c>
      <c r="H123" s="68"/>
      <c r="I123" s="69">
        <v>43885</v>
      </c>
      <c r="J123" s="71">
        <v>3</v>
      </c>
      <c r="K123" s="71">
        <v>3</v>
      </c>
      <c r="L123" s="71">
        <f t="shared" si="2"/>
        <v>9</v>
      </c>
      <c r="M123" s="72" t="str">
        <f t="shared" si="3"/>
        <v>Dikkate Değer Risk</v>
      </c>
      <c r="N123" s="63">
        <v>117</v>
      </c>
      <c r="O123" s="80" t="s">
        <v>396</v>
      </c>
      <c r="P123" s="63" t="s">
        <v>109</v>
      </c>
      <c r="Q123" s="73"/>
    </row>
    <row r="124" spans="1:17" ht="99.95" customHeight="1" thickTop="1" thickBot="1" x14ac:dyDescent="0.3">
      <c r="A124" s="63">
        <v>118</v>
      </c>
      <c r="B124" s="63" t="s">
        <v>378</v>
      </c>
      <c r="C124" s="64" t="s">
        <v>25</v>
      </c>
      <c r="D124" s="65" t="s">
        <v>5</v>
      </c>
      <c r="E124" s="66" t="s">
        <v>278</v>
      </c>
      <c r="F124" s="67" t="s">
        <v>397</v>
      </c>
      <c r="G124" s="64" t="s">
        <v>26</v>
      </c>
      <c r="H124" s="68"/>
      <c r="I124" s="69">
        <v>43885</v>
      </c>
      <c r="J124" s="71">
        <v>3</v>
      </c>
      <c r="K124" s="71">
        <v>3</v>
      </c>
      <c r="L124" s="71">
        <f t="shared" si="2"/>
        <v>9</v>
      </c>
      <c r="M124" s="72" t="str">
        <f t="shared" si="3"/>
        <v>Dikkate Değer Risk</v>
      </c>
      <c r="N124" s="63">
        <v>118</v>
      </c>
      <c r="O124" s="80" t="s">
        <v>398</v>
      </c>
      <c r="P124" s="63" t="s">
        <v>109</v>
      </c>
      <c r="Q124" s="73"/>
    </row>
    <row r="125" spans="1:17" ht="99.95" customHeight="1" thickTop="1" thickBot="1" x14ac:dyDescent="0.3">
      <c r="A125" s="63">
        <v>119</v>
      </c>
      <c r="B125" s="63" t="s">
        <v>378</v>
      </c>
      <c r="C125" s="64" t="s">
        <v>25</v>
      </c>
      <c r="D125" s="65" t="s">
        <v>5</v>
      </c>
      <c r="E125" s="66" t="s">
        <v>399</v>
      </c>
      <c r="F125" s="67" t="s">
        <v>400</v>
      </c>
      <c r="G125" s="64" t="s">
        <v>31</v>
      </c>
      <c r="H125" s="68"/>
      <c r="I125" s="69">
        <v>43885</v>
      </c>
      <c r="J125" s="71">
        <v>2</v>
      </c>
      <c r="K125" s="70">
        <v>3</v>
      </c>
      <c r="L125" s="71">
        <f t="shared" si="2"/>
        <v>6</v>
      </c>
      <c r="M125" s="72" t="str">
        <f t="shared" si="3"/>
        <v>Kabul Edilebilir Risk</v>
      </c>
      <c r="N125" s="63">
        <v>119</v>
      </c>
      <c r="O125" s="63" t="s">
        <v>401</v>
      </c>
      <c r="P125" s="63" t="s">
        <v>109</v>
      </c>
      <c r="Q125" s="73"/>
    </row>
    <row r="126" spans="1:17" ht="99.95" customHeight="1" thickTop="1" thickBot="1" x14ac:dyDescent="0.3">
      <c r="A126" s="63">
        <v>120</v>
      </c>
      <c r="B126" s="63" t="s">
        <v>378</v>
      </c>
      <c r="C126" s="64" t="s">
        <v>25</v>
      </c>
      <c r="D126" s="65" t="s">
        <v>5</v>
      </c>
      <c r="E126" s="66" t="s">
        <v>402</v>
      </c>
      <c r="F126" s="67" t="s">
        <v>403</v>
      </c>
      <c r="G126" s="64" t="s">
        <v>31</v>
      </c>
      <c r="H126" s="68"/>
      <c r="I126" s="69">
        <v>43885</v>
      </c>
      <c r="J126" s="71">
        <v>2</v>
      </c>
      <c r="K126" s="70">
        <v>3</v>
      </c>
      <c r="L126" s="71">
        <f t="shared" si="2"/>
        <v>6</v>
      </c>
      <c r="M126" s="72" t="str">
        <f t="shared" si="3"/>
        <v>Kabul Edilebilir Risk</v>
      </c>
      <c r="N126" s="63">
        <v>120</v>
      </c>
      <c r="O126" s="63" t="s">
        <v>404</v>
      </c>
      <c r="P126" s="63" t="s">
        <v>109</v>
      </c>
      <c r="Q126" s="73"/>
    </row>
    <row r="127" spans="1:17" ht="99.95" customHeight="1" thickTop="1" thickBot="1" x14ac:dyDescent="0.3">
      <c r="A127" s="63">
        <v>121</v>
      </c>
      <c r="B127" s="63" t="s">
        <v>378</v>
      </c>
      <c r="C127" s="64" t="s">
        <v>25</v>
      </c>
      <c r="D127" s="65" t="s">
        <v>5</v>
      </c>
      <c r="E127" s="66" t="s">
        <v>280</v>
      </c>
      <c r="F127" s="67" t="s">
        <v>281</v>
      </c>
      <c r="G127" s="64" t="s">
        <v>31</v>
      </c>
      <c r="H127" s="68"/>
      <c r="I127" s="69">
        <v>43885</v>
      </c>
      <c r="J127" s="71">
        <v>2</v>
      </c>
      <c r="K127" s="71">
        <v>3</v>
      </c>
      <c r="L127" s="71">
        <f t="shared" si="2"/>
        <v>6</v>
      </c>
      <c r="M127" s="72" t="str">
        <f t="shared" si="3"/>
        <v>Kabul Edilebilir Risk</v>
      </c>
      <c r="N127" s="63">
        <v>121</v>
      </c>
      <c r="O127" s="80" t="s">
        <v>282</v>
      </c>
      <c r="P127" s="63" t="s">
        <v>109</v>
      </c>
      <c r="Q127" s="73"/>
    </row>
    <row r="128" spans="1:17" ht="99.95" customHeight="1" thickTop="1" thickBot="1" x14ac:dyDescent="0.3">
      <c r="A128" s="63">
        <v>142</v>
      </c>
      <c r="B128" s="63" t="s">
        <v>581</v>
      </c>
      <c r="C128" s="64" t="s">
        <v>25</v>
      </c>
      <c r="D128" s="65" t="s">
        <v>5</v>
      </c>
      <c r="E128" s="66" t="s">
        <v>408</v>
      </c>
      <c r="F128" s="67" t="s">
        <v>582</v>
      </c>
      <c r="G128" s="64" t="s">
        <v>31</v>
      </c>
      <c r="H128" s="68"/>
      <c r="I128" s="69">
        <v>43885</v>
      </c>
      <c r="J128" s="71">
        <v>3</v>
      </c>
      <c r="K128" s="70">
        <v>3</v>
      </c>
      <c r="L128" s="71">
        <f t="shared" ref="L128:L177" si="4">J128*K128</f>
        <v>9</v>
      </c>
      <c r="M128" s="72" t="str">
        <f t="shared" ref="M128:M177" si="5">IF(L128&gt;15,"Kabul Edilemez Risk",IF(L128&gt;7,"Dikkate Değer Risk",IF(L128&lt;=6,"Kabul Edilebilir Risk")))</f>
        <v>Dikkate Değer Risk</v>
      </c>
      <c r="N128" s="63">
        <v>142</v>
      </c>
      <c r="O128" s="63" t="s">
        <v>409</v>
      </c>
      <c r="P128" s="63" t="s">
        <v>109</v>
      </c>
      <c r="Q128" s="73"/>
    </row>
    <row r="129" spans="1:17" ht="99.95" customHeight="1" thickTop="1" thickBot="1" x14ac:dyDescent="0.3">
      <c r="A129" s="63">
        <v>143</v>
      </c>
      <c r="B129" s="63" t="s">
        <v>581</v>
      </c>
      <c r="C129" s="64" t="s">
        <v>25</v>
      </c>
      <c r="D129" s="65" t="s">
        <v>5</v>
      </c>
      <c r="E129" s="66" t="s">
        <v>410</v>
      </c>
      <c r="F129" s="67" t="s">
        <v>411</v>
      </c>
      <c r="G129" s="64" t="s">
        <v>31</v>
      </c>
      <c r="H129" s="68"/>
      <c r="I129" s="69">
        <v>43885</v>
      </c>
      <c r="J129" s="71">
        <v>3</v>
      </c>
      <c r="K129" s="70">
        <v>2</v>
      </c>
      <c r="L129" s="71">
        <f t="shared" si="4"/>
        <v>6</v>
      </c>
      <c r="M129" s="72" t="str">
        <f t="shared" si="5"/>
        <v>Kabul Edilebilir Risk</v>
      </c>
      <c r="N129" s="63">
        <v>143</v>
      </c>
      <c r="O129" s="63" t="s">
        <v>407</v>
      </c>
      <c r="P129" s="63" t="s">
        <v>109</v>
      </c>
      <c r="Q129" s="73"/>
    </row>
    <row r="130" spans="1:17" ht="99.95" customHeight="1" thickTop="1" thickBot="1" x14ac:dyDescent="0.3">
      <c r="A130" s="63">
        <v>144</v>
      </c>
      <c r="B130" s="63" t="s">
        <v>583</v>
      </c>
      <c r="C130" s="64" t="s">
        <v>25</v>
      </c>
      <c r="D130" s="65" t="s">
        <v>5</v>
      </c>
      <c r="E130" s="66" t="s">
        <v>584</v>
      </c>
      <c r="F130" s="67" t="s">
        <v>562</v>
      </c>
      <c r="G130" s="64" t="s">
        <v>31</v>
      </c>
      <c r="H130" s="68" t="s">
        <v>585</v>
      </c>
      <c r="I130" s="69">
        <v>43885</v>
      </c>
      <c r="J130" s="71">
        <v>5</v>
      </c>
      <c r="K130" s="70">
        <v>3</v>
      </c>
      <c r="L130" s="71">
        <f t="shared" si="4"/>
        <v>15</v>
      </c>
      <c r="M130" s="72" t="str">
        <f t="shared" si="5"/>
        <v>Dikkate Değer Risk</v>
      </c>
      <c r="N130" s="63">
        <v>144</v>
      </c>
      <c r="O130" s="63"/>
      <c r="P130" s="63" t="s">
        <v>109</v>
      </c>
      <c r="Q130" s="73"/>
    </row>
    <row r="131" spans="1:17" ht="99.95" customHeight="1" thickTop="1" thickBot="1" x14ac:dyDescent="0.3">
      <c r="A131" s="63">
        <v>145</v>
      </c>
      <c r="B131" s="63" t="s">
        <v>583</v>
      </c>
      <c r="C131" s="64" t="s">
        <v>25</v>
      </c>
      <c r="D131" s="65" t="s">
        <v>5</v>
      </c>
      <c r="E131" s="66" t="s">
        <v>412</v>
      </c>
      <c r="F131" s="67" t="s">
        <v>413</v>
      </c>
      <c r="G131" s="64" t="s">
        <v>31</v>
      </c>
      <c r="H131" s="68"/>
      <c r="I131" s="69">
        <v>43885</v>
      </c>
      <c r="J131" s="71">
        <v>3</v>
      </c>
      <c r="K131" s="70">
        <v>4</v>
      </c>
      <c r="L131" s="71">
        <f t="shared" si="4"/>
        <v>12</v>
      </c>
      <c r="M131" s="72" t="str">
        <f t="shared" si="5"/>
        <v>Dikkate Değer Risk</v>
      </c>
      <c r="N131" s="63">
        <v>145</v>
      </c>
      <c r="O131" s="63" t="s">
        <v>414</v>
      </c>
      <c r="P131" s="63" t="s">
        <v>109</v>
      </c>
      <c r="Q131" s="73"/>
    </row>
    <row r="132" spans="1:17" ht="99.95" customHeight="1" thickTop="1" thickBot="1" x14ac:dyDescent="0.3">
      <c r="A132" s="63">
        <v>146</v>
      </c>
      <c r="B132" s="63" t="s">
        <v>583</v>
      </c>
      <c r="C132" s="64" t="s">
        <v>25</v>
      </c>
      <c r="D132" s="65" t="s">
        <v>5</v>
      </c>
      <c r="E132" s="66" t="s">
        <v>415</v>
      </c>
      <c r="F132" s="67" t="s">
        <v>563</v>
      </c>
      <c r="G132" s="64" t="s">
        <v>31</v>
      </c>
      <c r="H132" s="68"/>
      <c r="I132" s="69">
        <v>43885</v>
      </c>
      <c r="J132" s="71">
        <v>4</v>
      </c>
      <c r="K132" s="70">
        <v>3</v>
      </c>
      <c r="L132" s="71">
        <f t="shared" si="4"/>
        <v>12</v>
      </c>
      <c r="M132" s="72" t="str">
        <f t="shared" si="5"/>
        <v>Dikkate Değer Risk</v>
      </c>
      <c r="N132" s="63">
        <v>146</v>
      </c>
      <c r="O132" s="63" t="s">
        <v>172</v>
      </c>
      <c r="P132" s="63" t="s">
        <v>109</v>
      </c>
      <c r="Q132" s="73"/>
    </row>
    <row r="133" spans="1:17" ht="99.95" customHeight="1" thickTop="1" thickBot="1" x14ac:dyDescent="0.3">
      <c r="A133" s="63">
        <v>147</v>
      </c>
      <c r="B133" s="63" t="s">
        <v>583</v>
      </c>
      <c r="C133" s="64" t="s">
        <v>25</v>
      </c>
      <c r="D133" s="65" t="s">
        <v>5</v>
      </c>
      <c r="E133" s="66" t="s">
        <v>416</v>
      </c>
      <c r="F133" s="67" t="s">
        <v>564</v>
      </c>
      <c r="G133" s="64" t="s">
        <v>31</v>
      </c>
      <c r="H133" s="68"/>
      <c r="I133" s="69">
        <v>43885</v>
      </c>
      <c r="J133" s="71">
        <v>4</v>
      </c>
      <c r="K133" s="70">
        <v>3</v>
      </c>
      <c r="L133" s="71">
        <f t="shared" si="4"/>
        <v>12</v>
      </c>
      <c r="M133" s="72" t="str">
        <f t="shared" si="5"/>
        <v>Dikkate Değer Risk</v>
      </c>
      <c r="N133" s="63">
        <v>147</v>
      </c>
      <c r="O133" s="63" t="s">
        <v>172</v>
      </c>
      <c r="P133" s="63" t="s">
        <v>109</v>
      </c>
      <c r="Q133" s="73"/>
    </row>
    <row r="134" spans="1:17" ht="99.95" customHeight="1" thickTop="1" thickBot="1" x14ac:dyDescent="0.3">
      <c r="A134" s="63">
        <v>148</v>
      </c>
      <c r="B134" s="63" t="s">
        <v>583</v>
      </c>
      <c r="C134" s="64" t="s">
        <v>25</v>
      </c>
      <c r="D134" s="65" t="s">
        <v>5</v>
      </c>
      <c r="E134" s="66" t="s">
        <v>417</v>
      </c>
      <c r="F134" s="67" t="s">
        <v>418</v>
      </c>
      <c r="G134" s="64" t="s">
        <v>42</v>
      </c>
      <c r="H134" s="68"/>
      <c r="I134" s="69">
        <v>43885</v>
      </c>
      <c r="J134" s="71">
        <v>2</v>
      </c>
      <c r="K134" s="70">
        <v>5</v>
      </c>
      <c r="L134" s="71">
        <f t="shared" si="4"/>
        <v>10</v>
      </c>
      <c r="M134" s="72" t="str">
        <f t="shared" si="5"/>
        <v>Dikkate Değer Risk</v>
      </c>
      <c r="N134" s="63">
        <v>148</v>
      </c>
      <c r="O134" s="63" t="s">
        <v>419</v>
      </c>
      <c r="P134" s="63" t="s">
        <v>109</v>
      </c>
      <c r="Q134" s="73"/>
    </row>
    <row r="135" spans="1:17" ht="99.95" customHeight="1" thickTop="1" thickBot="1" x14ac:dyDescent="0.3">
      <c r="A135" s="63">
        <v>149</v>
      </c>
      <c r="B135" s="63" t="s">
        <v>583</v>
      </c>
      <c r="C135" s="64" t="s">
        <v>25</v>
      </c>
      <c r="D135" s="65" t="s">
        <v>5</v>
      </c>
      <c r="E135" s="66" t="s">
        <v>68</v>
      </c>
      <c r="F135" s="67" t="s">
        <v>420</v>
      </c>
      <c r="G135" s="64" t="s">
        <v>42</v>
      </c>
      <c r="H135" s="68" t="s">
        <v>421</v>
      </c>
      <c r="I135" s="69">
        <v>43885</v>
      </c>
      <c r="J135" s="71">
        <v>2</v>
      </c>
      <c r="K135" s="70">
        <v>5</v>
      </c>
      <c r="L135" s="71">
        <f t="shared" si="4"/>
        <v>10</v>
      </c>
      <c r="M135" s="72" t="str">
        <f t="shared" si="5"/>
        <v>Dikkate Değer Risk</v>
      </c>
      <c r="N135" s="63">
        <v>149</v>
      </c>
      <c r="O135" s="63"/>
      <c r="P135" s="63" t="s">
        <v>109</v>
      </c>
      <c r="Q135" s="73"/>
    </row>
    <row r="136" spans="1:17" ht="99.95" customHeight="1" thickTop="1" thickBot="1" x14ac:dyDescent="0.3">
      <c r="A136" s="63">
        <v>150</v>
      </c>
      <c r="B136" s="63" t="s">
        <v>583</v>
      </c>
      <c r="C136" s="64" t="s">
        <v>25</v>
      </c>
      <c r="D136" s="65" t="s">
        <v>5</v>
      </c>
      <c r="E136" s="66" t="s">
        <v>422</v>
      </c>
      <c r="F136" s="67" t="s">
        <v>423</v>
      </c>
      <c r="G136" s="64" t="s">
        <v>31</v>
      </c>
      <c r="H136" s="68"/>
      <c r="I136" s="69">
        <v>43885</v>
      </c>
      <c r="J136" s="71">
        <v>3</v>
      </c>
      <c r="K136" s="70">
        <v>3</v>
      </c>
      <c r="L136" s="71">
        <f t="shared" si="4"/>
        <v>9</v>
      </c>
      <c r="M136" s="72" t="str">
        <f t="shared" si="5"/>
        <v>Dikkate Değer Risk</v>
      </c>
      <c r="N136" s="63">
        <v>150</v>
      </c>
      <c r="O136" s="63" t="s">
        <v>424</v>
      </c>
      <c r="P136" s="63" t="s">
        <v>109</v>
      </c>
      <c r="Q136" s="73"/>
    </row>
    <row r="137" spans="1:17" ht="99.95" customHeight="1" thickTop="1" thickBot="1" x14ac:dyDescent="0.3">
      <c r="A137" s="63">
        <v>151</v>
      </c>
      <c r="B137" s="63" t="s">
        <v>583</v>
      </c>
      <c r="C137" s="64" t="s">
        <v>25</v>
      </c>
      <c r="D137" s="65" t="s">
        <v>5</v>
      </c>
      <c r="E137" s="66" t="s">
        <v>425</v>
      </c>
      <c r="F137" s="67" t="s">
        <v>426</v>
      </c>
      <c r="G137" s="64" t="s">
        <v>31</v>
      </c>
      <c r="H137" s="68"/>
      <c r="I137" s="69">
        <v>43885</v>
      </c>
      <c r="J137" s="71">
        <v>3</v>
      </c>
      <c r="K137" s="70">
        <v>3</v>
      </c>
      <c r="L137" s="71">
        <f t="shared" si="4"/>
        <v>9</v>
      </c>
      <c r="M137" s="72" t="str">
        <f t="shared" si="5"/>
        <v>Dikkate Değer Risk</v>
      </c>
      <c r="N137" s="63">
        <v>151</v>
      </c>
      <c r="O137" s="63" t="s">
        <v>427</v>
      </c>
      <c r="P137" s="63" t="s">
        <v>109</v>
      </c>
      <c r="Q137" s="73"/>
    </row>
    <row r="138" spans="1:17" ht="99.95" customHeight="1" thickTop="1" thickBot="1" x14ac:dyDescent="0.3">
      <c r="A138" s="63">
        <v>152</v>
      </c>
      <c r="B138" s="63" t="s">
        <v>583</v>
      </c>
      <c r="C138" s="64" t="s">
        <v>25</v>
      </c>
      <c r="D138" s="65" t="s">
        <v>5</v>
      </c>
      <c r="E138" s="66" t="s">
        <v>428</v>
      </c>
      <c r="F138" s="67" t="s">
        <v>429</v>
      </c>
      <c r="G138" s="64" t="s">
        <v>31</v>
      </c>
      <c r="H138" s="68"/>
      <c r="I138" s="69">
        <v>43885</v>
      </c>
      <c r="J138" s="71">
        <v>3</v>
      </c>
      <c r="K138" s="70">
        <v>3</v>
      </c>
      <c r="L138" s="71">
        <f t="shared" si="4"/>
        <v>9</v>
      </c>
      <c r="M138" s="72" t="str">
        <f t="shared" si="5"/>
        <v>Dikkate Değer Risk</v>
      </c>
      <c r="N138" s="63">
        <v>152</v>
      </c>
      <c r="O138" s="63" t="s">
        <v>430</v>
      </c>
      <c r="P138" s="63" t="s">
        <v>109</v>
      </c>
      <c r="Q138" s="73"/>
    </row>
    <row r="139" spans="1:17" ht="99.95" customHeight="1" thickTop="1" thickBot="1" x14ac:dyDescent="0.3">
      <c r="A139" s="63">
        <v>153</v>
      </c>
      <c r="B139" s="63" t="s">
        <v>583</v>
      </c>
      <c r="C139" s="64" t="s">
        <v>25</v>
      </c>
      <c r="D139" s="65" t="s">
        <v>5</v>
      </c>
      <c r="E139" s="66" t="s">
        <v>431</v>
      </c>
      <c r="F139" s="67" t="s">
        <v>565</v>
      </c>
      <c r="G139" s="64" t="s">
        <v>31</v>
      </c>
      <c r="H139" s="68"/>
      <c r="I139" s="69">
        <v>43885</v>
      </c>
      <c r="J139" s="71">
        <v>4</v>
      </c>
      <c r="K139" s="70">
        <v>2</v>
      </c>
      <c r="L139" s="71">
        <f t="shared" si="4"/>
        <v>8</v>
      </c>
      <c r="M139" s="72" t="str">
        <f t="shared" si="5"/>
        <v>Dikkate Değer Risk</v>
      </c>
      <c r="N139" s="63">
        <v>153</v>
      </c>
      <c r="O139" s="63" t="s">
        <v>432</v>
      </c>
      <c r="P139" s="63" t="s">
        <v>109</v>
      </c>
      <c r="Q139" s="73"/>
    </row>
    <row r="140" spans="1:17" ht="99.95" customHeight="1" thickTop="1" thickBot="1" x14ac:dyDescent="0.3">
      <c r="A140" s="63">
        <v>154</v>
      </c>
      <c r="B140" s="63" t="s">
        <v>583</v>
      </c>
      <c r="C140" s="64" t="s">
        <v>25</v>
      </c>
      <c r="D140" s="65" t="s">
        <v>5</v>
      </c>
      <c r="E140" s="66" t="s">
        <v>433</v>
      </c>
      <c r="F140" s="67" t="s">
        <v>434</v>
      </c>
      <c r="G140" s="64" t="s">
        <v>31</v>
      </c>
      <c r="H140" s="68"/>
      <c r="I140" s="69">
        <v>43885</v>
      </c>
      <c r="J140" s="71">
        <v>2</v>
      </c>
      <c r="K140" s="70">
        <v>4</v>
      </c>
      <c r="L140" s="71">
        <f t="shared" si="4"/>
        <v>8</v>
      </c>
      <c r="M140" s="72" t="str">
        <f t="shared" si="5"/>
        <v>Dikkate Değer Risk</v>
      </c>
      <c r="N140" s="63">
        <v>154</v>
      </c>
      <c r="O140" s="63" t="s">
        <v>435</v>
      </c>
      <c r="P140" s="63" t="s">
        <v>109</v>
      </c>
      <c r="Q140" s="73"/>
    </row>
    <row r="141" spans="1:17" ht="99.95" customHeight="1" thickTop="1" thickBot="1" x14ac:dyDescent="0.3">
      <c r="A141" s="63">
        <v>155</v>
      </c>
      <c r="B141" s="63" t="s">
        <v>583</v>
      </c>
      <c r="C141" s="64" t="s">
        <v>25</v>
      </c>
      <c r="D141" s="65" t="s">
        <v>5</v>
      </c>
      <c r="E141" s="66" t="s">
        <v>436</v>
      </c>
      <c r="F141" s="67" t="s">
        <v>566</v>
      </c>
      <c r="G141" s="64" t="s">
        <v>31</v>
      </c>
      <c r="H141" s="68"/>
      <c r="I141" s="69">
        <v>43885</v>
      </c>
      <c r="J141" s="71">
        <v>2</v>
      </c>
      <c r="K141" s="70">
        <v>3</v>
      </c>
      <c r="L141" s="71">
        <f t="shared" si="4"/>
        <v>6</v>
      </c>
      <c r="M141" s="72" t="str">
        <f t="shared" si="5"/>
        <v>Kabul Edilebilir Risk</v>
      </c>
      <c r="N141" s="63">
        <v>155</v>
      </c>
      <c r="O141" s="63" t="s">
        <v>172</v>
      </c>
      <c r="P141" s="63" t="s">
        <v>109</v>
      </c>
      <c r="Q141" s="73"/>
    </row>
    <row r="142" spans="1:17" ht="99.95" customHeight="1" thickTop="1" thickBot="1" x14ac:dyDescent="0.3">
      <c r="A142" s="63">
        <v>156</v>
      </c>
      <c r="B142" s="63" t="s">
        <v>583</v>
      </c>
      <c r="C142" s="64" t="s">
        <v>25</v>
      </c>
      <c r="D142" s="65" t="s">
        <v>5</v>
      </c>
      <c r="E142" s="66" t="s">
        <v>280</v>
      </c>
      <c r="F142" s="67" t="s">
        <v>567</v>
      </c>
      <c r="G142" s="64" t="s">
        <v>31</v>
      </c>
      <c r="H142" s="68"/>
      <c r="I142" s="69">
        <v>43885</v>
      </c>
      <c r="J142" s="71">
        <v>3</v>
      </c>
      <c r="K142" s="70">
        <v>2</v>
      </c>
      <c r="L142" s="71">
        <f t="shared" si="4"/>
        <v>6</v>
      </c>
      <c r="M142" s="72" t="str">
        <f t="shared" si="5"/>
        <v>Kabul Edilebilir Risk</v>
      </c>
      <c r="N142" s="63">
        <v>156</v>
      </c>
      <c r="O142" s="63" t="s">
        <v>167</v>
      </c>
      <c r="P142" s="63" t="s">
        <v>109</v>
      </c>
      <c r="Q142" s="73"/>
    </row>
    <row r="143" spans="1:17" ht="99.95" customHeight="1" thickTop="1" thickBot="1" x14ac:dyDescent="0.3">
      <c r="A143" s="63">
        <v>157</v>
      </c>
      <c r="B143" s="63" t="s">
        <v>583</v>
      </c>
      <c r="C143" s="64" t="s">
        <v>25</v>
      </c>
      <c r="D143" s="65" t="s">
        <v>5</v>
      </c>
      <c r="E143" s="66" t="s">
        <v>437</v>
      </c>
      <c r="F143" s="67" t="s">
        <v>438</v>
      </c>
      <c r="G143" s="64" t="s">
        <v>31</v>
      </c>
      <c r="H143" s="68"/>
      <c r="I143" s="69">
        <v>43885</v>
      </c>
      <c r="J143" s="71">
        <v>2</v>
      </c>
      <c r="K143" s="70">
        <v>3</v>
      </c>
      <c r="L143" s="71">
        <f t="shared" si="4"/>
        <v>6</v>
      </c>
      <c r="M143" s="72" t="str">
        <f t="shared" si="5"/>
        <v>Kabul Edilebilir Risk</v>
      </c>
      <c r="N143" s="63">
        <v>157</v>
      </c>
      <c r="O143" s="63" t="s">
        <v>439</v>
      </c>
      <c r="P143" s="63" t="s">
        <v>109</v>
      </c>
      <c r="Q143" s="73"/>
    </row>
    <row r="144" spans="1:17" ht="99.95" customHeight="1" thickTop="1" thickBot="1" x14ac:dyDescent="0.3">
      <c r="A144" s="63">
        <v>158</v>
      </c>
      <c r="B144" s="63" t="s">
        <v>583</v>
      </c>
      <c r="C144" s="64" t="s">
        <v>25</v>
      </c>
      <c r="D144" s="65" t="s">
        <v>5</v>
      </c>
      <c r="E144" s="66" t="s">
        <v>440</v>
      </c>
      <c r="F144" s="67" t="s">
        <v>441</v>
      </c>
      <c r="G144" s="64" t="s">
        <v>31</v>
      </c>
      <c r="H144" s="68"/>
      <c r="I144" s="69">
        <v>43885</v>
      </c>
      <c r="J144" s="71">
        <v>2</v>
      </c>
      <c r="K144" s="70">
        <v>3</v>
      </c>
      <c r="L144" s="71">
        <f t="shared" si="4"/>
        <v>6</v>
      </c>
      <c r="M144" s="72" t="str">
        <f t="shared" si="5"/>
        <v>Kabul Edilebilir Risk</v>
      </c>
      <c r="N144" s="63">
        <v>158</v>
      </c>
      <c r="O144" s="63" t="s">
        <v>172</v>
      </c>
      <c r="P144" s="63" t="s">
        <v>109</v>
      </c>
      <c r="Q144" s="73"/>
    </row>
    <row r="145" spans="1:17" ht="99.95" customHeight="1" thickTop="1" thickBot="1" x14ac:dyDescent="0.3">
      <c r="A145" s="63">
        <v>159</v>
      </c>
      <c r="B145" s="63" t="s">
        <v>583</v>
      </c>
      <c r="C145" s="64" t="s">
        <v>25</v>
      </c>
      <c r="D145" s="65" t="s">
        <v>5</v>
      </c>
      <c r="E145" s="66" t="s">
        <v>399</v>
      </c>
      <c r="F145" s="67" t="s">
        <v>586</v>
      </c>
      <c r="G145" s="64" t="s">
        <v>26</v>
      </c>
      <c r="H145" s="68"/>
      <c r="I145" s="69">
        <v>43885</v>
      </c>
      <c r="J145" s="71">
        <v>2</v>
      </c>
      <c r="K145" s="70">
        <v>3</v>
      </c>
      <c r="L145" s="71">
        <f t="shared" si="4"/>
        <v>6</v>
      </c>
      <c r="M145" s="72" t="str">
        <f t="shared" si="5"/>
        <v>Kabul Edilebilir Risk</v>
      </c>
      <c r="N145" s="63">
        <v>159</v>
      </c>
      <c r="O145" s="63" t="s">
        <v>442</v>
      </c>
      <c r="P145" s="63" t="s">
        <v>109</v>
      </c>
      <c r="Q145" s="73"/>
    </row>
    <row r="146" spans="1:17" ht="99.95" customHeight="1" thickTop="1" thickBot="1" x14ac:dyDescent="0.3">
      <c r="A146" s="63">
        <v>161</v>
      </c>
      <c r="B146" s="63" t="s">
        <v>583</v>
      </c>
      <c r="C146" s="64" t="s">
        <v>25</v>
      </c>
      <c r="D146" s="65" t="s">
        <v>5</v>
      </c>
      <c r="E146" s="66" t="s">
        <v>169</v>
      </c>
      <c r="F146" s="67" t="s">
        <v>443</v>
      </c>
      <c r="G146" s="64" t="s">
        <v>26</v>
      </c>
      <c r="H146" s="68"/>
      <c r="I146" s="69">
        <v>43885</v>
      </c>
      <c r="J146" s="71">
        <v>2</v>
      </c>
      <c r="K146" s="70">
        <v>3</v>
      </c>
      <c r="L146" s="71">
        <f t="shared" si="4"/>
        <v>6</v>
      </c>
      <c r="M146" s="72" t="str">
        <f t="shared" si="5"/>
        <v>Kabul Edilebilir Risk</v>
      </c>
      <c r="N146" s="63">
        <v>161</v>
      </c>
      <c r="O146" s="63" t="s">
        <v>587</v>
      </c>
      <c r="P146" s="63" t="s">
        <v>109</v>
      </c>
      <c r="Q146" s="73"/>
    </row>
    <row r="147" spans="1:17" ht="99.95" customHeight="1" thickTop="1" thickBot="1" x14ac:dyDescent="0.3">
      <c r="A147" s="63">
        <v>162</v>
      </c>
      <c r="B147" s="63" t="s">
        <v>588</v>
      </c>
      <c r="C147" s="64" t="s">
        <v>25</v>
      </c>
      <c r="D147" s="65" t="s">
        <v>5</v>
      </c>
      <c r="E147" s="66" t="s">
        <v>444</v>
      </c>
      <c r="F147" s="67" t="s">
        <v>568</v>
      </c>
      <c r="G147" s="64" t="s">
        <v>31</v>
      </c>
      <c r="H147" s="68"/>
      <c r="I147" s="69">
        <v>43885</v>
      </c>
      <c r="J147" s="71">
        <v>3</v>
      </c>
      <c r="K147" s="70">
        <v>3</v>
      </c>
      <c r="L147" s="71">
        <f t="shared" si="4"/>
        <v>9</v>
      </c>
      <c r="M147" s="72" t="str">
        <f t="shared" si="5"/>
        <v>Dikkate Değer Risk</v>
      </c>
      <c r="N147" s="63">
        <v>162</v>
      </c>
      <c r="O147" s="63" t="s">
        <v>445</v>
      </c>
      <c r="P147" s="63" t="s">
        <v>109</v>
      </c>
      <c r="Q147" s="73"/>
    </row>
    <row r="148" spans="1:17" ht="99.95" customHeight="1" thickTop="1" thickBot="1" x14ac:dyDescent="0.3">
      <c r="A148" s="63">
        <v>163</v>
      </c>
      <c r="B148" s="63" t="s">
        <v>446</v>
      </c>
      <c r="C148" s="64" t="s">
        <v>25</v>
      </c>
      <c r="D148" s="75" t="s">
        <v>5</v>
      </c>
      <c r="E148" s="76" t="s">
        <v>447</v>
      </c>
      <c r="F148" s="67" t="s">
        <v>448</v>
      </c>
      <c r="G148" s="64" t="s">
        <v>31</v>
      </c>
      <c r="H148" s="68"/>
      <c r="I148" s="69">
        <v>43885</v>
      </c>
      <c r="J148" s="71">
        <v>3</v>
      </c>
      <c r="K148" s="70">
        <v>4</v>
      </c>
      <c r="L148" s="71">
        <f t="shared" si="4"/>
        <v>12</v>
      </c>
      <c r="M148" s="72" t="str">
        <f t="shared" si="5"/>
        <v>Dikkate Değer Risk</v>
      </c>
      <c r="N148" s="63">
        <v>163</v>
      </c>
      <c r="O148" s="63" t="s">
        <v>339</v>
      </c>
      <c r="P148" s="63" t="s">
        <v>109</v>
      </c>
      <c r="Q148" s="73"/>
    </row>
    <row r="149" spans="1:17" ht="99.95" customHeight="1" thickTop="1" thickBot="1" x14ac:dyDescent="0.3">
      <c r="A149" s="63">
        <v>164</v>
      </c>
      <c r="B149" s="63" t="s">
        <v>446</v>
      </c>
      <c r="C149" s="64" t="s">
        <v>25</v>
      </c>
      <c r="D149" s="75" t="s">
        <v>5</v>
      </c>
      <c r="E149" s="76" t="s">
        <v>449</v>
      </c>
      <c r="F149" s="67" t="s">
        <v>450</v>
      </c>
      <c r="G149" s="64" t="s">
        <v>42</v>
      </c>
      <c r="H149" s="68"/>
      <c r="I149" s="69">
        <v>43885</v>
      </c>
      <c r="J149" s="71">
        <v>2</v>
      </c>
      <c r="K149" s="70">
        <v>5</v>
      </c>
      <c r="L149" s="71">
        <f t="shared" si="4"/>
        <v>10</v>
      </c>
      <c r="M149" s="72" t="str">
        <f t="shared" si="5"/>
        <v>Dikkate Değer Risk</v>
      </c>
      <c r="N149" s="63">
        <v>164</v>
      </c>
      <c r="O149" s="63" t="s">
        <v>451</v>
      </c>
      <c r="P149" s="63" t="s">
        <v>109</v>
      </c>
      <c r="Q149" s="73"/>
    </row>
    <row r="150" spans="1:17" ht="99.95" customHeight="1" thickTop="1" thickBot="1" x14ac:dyDescent="0.3">
      <c r="A150" s="63">
        <v>165</v>
      </c>
      <c r="B150" s="63" t="s">
        <v>446</v>
      </c>
      <c r="C150" s="64" t="s">
        <v>25</v>
      </c>
      <c r="D150" s="75" t="s">
        <v>5</v>
      </c>
      <c r="E150" s="76" t="s">
        <v>62</v>
      </c>
      <c r="F150" s="67" t="s">
        <v>32</v>
      </c>
      <c r="G150" s="64" t="s">
        <v>42</v>
      </c>
      <c r="H150" s="78"/>
      <c r="I150" s="69">
        <v>43885</v>
      </c>
      <c r="J150" s="71">
        <v>2</v>
      </c>
      <c r="K150" s="70">
        <v>5</v>
      </c>
      <c r="L150" s="71">
        <f t="shared" si="4"/>
        <v>10</v>
      </c>
      <c r="M150" s="72" t="str">
        <f t="shared" si="5"/>
        <v>Dikkate Değer Risk</v>
      </c>
      <c r="N150" s="63">
        <v>165</v>
      </c>
      <c r="O150" s="63" t="s">
        <v>33</v>
      </c>
      <c r="P150" s="63" t="s">
        <v>109</v>
      </c>
      <c r="Q150" s="73"/>
    </row>
    <row r="151" spans="1:17" ht="99.95" customHeight="1" thickTop="1" thickBot="1" x14ac:dyDescent="0.3">
      <c r="A151" s="63">
        <v>166</v>
      </c>
      <c r="B151" s="63" t="s">
        <v>446</v>
      </c>
      <c r="C151" s="64" t="s">
        <v>25</v>
      </c>
      <c r="D151" s="65" t="s">
        <v>5</v>
      </c>
      <c r="E151" s="66" t="s">
        <v>61</v>
      </c>
      <c r="F151" s="77" t="s">
        <v>75</v>
      </c>
      <c r="G151" s="74" t="s">
        <v>31</v>
      </c>
      <c r="H151" s="78"/>
      <c r="I151" s="69">
        <v>43885</v>
      </c>
      <c r="J151" s="71">
        <v>3</v>
      </c>
      <c r="K151" s="70">
        <v>3</v>
      </c>
      <c r="L151" s="71">
        <f t="shared" si="4"/>
        <v>9</v>
      </c>
      <c r="M151" s="72" t="str">
        <f t="shared" si="5"/>
        <v>Dikkate Değer Risk</v>
      </c>
      <c r="N151" s="63">
        <v>166</v>
      </c>
      <c r="O151" s="63" t="s">
        <v>452</v>
      </c>
      <c r="P151" s="63" t="s">
        <v>109</v>
      </c>
      <c r="Q151" s="73"/>
    </row>
    <row r="152" spans="1:17" ht="99.95" customHeight="1" thickTop="1" thickBot="1" x14ac:dyDescent="0.3">
      <c r="A152" s="63">
        <v>167</v>
      </c>
      <c r="B152" s="63" t="s">
        <v>446</v>
      </c>
      <c r="C152" s="64" t="s">
        <v>25</v>
      </c>
      <c r="D152" s="65" t="s">
        <v>5</v>
      </c>
      <c r="E152" s="66" t="s">
        <v>453</v>
      </c>
      <c r="F152" s="67" t="s">
        <v>76</v>
      </c>
      <c r="G152" s="64" t="s">
        <v>26</v>
      </c>
      <c r="H152" s="78"/>
      <c r="I152" s="69">
        <v>43885</v>
      </c>
      <c r="J152" s="71">
        <v>2</v>
      </c>
      <c r="K152" s="70">
        <v>4</v>
      </c>
      <c r="L152" s="71">
        <f t="shared" si="4"/>
        <v>8</v>
      </c>
      <c r="M152" s="72" t="str">
        <f t="shared" si="5"/>
        <v>Dikkate Değer Risk</v>
      </c>
      <c r="N152" s="63">
        <v>167</v>
      </c>
      <c r="O152" s="63" t="s">
        <v>146</v>
      </c>
      <c r="P152" s="63" t="s">
        <v>109</v>
      </c>
      <c r="Q152" s="73"/>
    </row>
    <row r="153" spans="1:17" ht="99.95" customHeight="1" thickTop="1" thickBot="1" x14ac:dyDescent="0.3">
      <c r="A153" s="63">
        <v>168</v>
      </c>
      <c r="B153" s="63" t="s">
        <v>446</v>
      </c>
      <c r="C153" s="64" t="s">
        <v>25</v>
      </c>
      <c r="D153" s="75" t="s">
        <v>5</v>
      </c>
      <c r="E153" s="66" t="s">
        <v>454</v>
      </c>
      <c r="F153" s="67" t="s">
        <v>455</v>
      </c>
      <c r="G153" s="64" t="s">
        <v>26</v>
      </c>
      <c r="H153" s="68"/>
      <c r="I153" s="69">
        <v>43885</v>
      </c>
      <c r="J153" s="71">
        <v>2</v>
      </c>
      <c r="K153" s="70">
        <v>3</v>
      </c>
      <c r="L153" s="71">
        <f t="shared" si="4"/>
        <v>6</v>
      </c>
      <c r="M153" s="72" t="str">
        <f t="shared" si="5"/>
        <v>Kabul Edilebilir Risk</v>
      </c>
      <c r="N153" s="63">
        <v>168</v>
      </c>
      <c r="O153" s="63" t="s">
        <v>172</v>
      </c>
      <c r="P153" s="63" t="s">
        <v>109</v>
      </c>
      <c r="Q153" s="73"/>
    </row>
    <row r="154" spans="1:17" ht="99.95" customHeight="1" thickTop="1" thickBot="1" x14ac:dyDescent="0.3">
      <c r="A154" s="63">
        <v>169</v>
      </c>
      <c r="B154" s="63" t="s">
        <v>446</v>
      </c>
      <c r="C154" s="64" t="s">
        <v>25</v>
      </c>
      <c r="D154" s="75" t="s">
        <v>5</v>
      </c>
      <c r="E154" s="76" t="s">
        <v>456</v>
      </c>
      <c r="F154" s="67" t="s">
        <v>457</v>
      </c>
      <c r="G154" s="64" t="s">
        <v>31</v>
      </c>
      <c r="H154" s="68"/>
      <c r="I154" s="69">
        <v>43885</v>
      </c>
      <c r="J154" s="71">
        <v>2</v>
      </c>
      <c r="K154" s="70">
        <v>3</v>
      </c>
      <c r="L154" s="71">
        <f t="shared" si="4"/>
        <v>6</v>
      </c>
      <c r="M154" s="72" t="str">
        <f t="shared" si="5"/>
        <v>Kabul Edilebilir Risk</v>
      </c>
      <c r="N154" s="63">
        <v>169</v>
      </c>
      <c r="O154" s="63" t="s">
        <v>172</v>
      </c>
      <c r="P154" s="63" t="s">
        <v>109</v>
      </c>
      <c r="Q154" s="73"/>
    </row>
    <row r="155" spans="1:17" ht="99.95" customHeight="1" thickTop="1" thickBot="1" x14ac:dyDescent="0.3">
      <c r="A155" s="63">
        <v>170</v>
      </c>
      <c r="B155" s="63" t="s">
        <v>446</v>
      </c>
      <c r="C155" s="64" t="s">
        <v>25</v>
      </c>
      <c r="D155" s="65" t="s">
        <v>5</v>
      </c>
      <c r="E155" s="66" t="s">
        <v>280</v>
      </c>
      <c r="F155" s="67" t="s">
        <v>281</v>
      </c>
      <c r="G155" s="64" t="s">
        <v>31</v>
      </c>
      <c r="H155" s="68"/>
      <c r="I155" s="69">
        <v>43885</v>
      </c>
      <c r="J155" s="71">
        <v>2</v>
      </c>
      <c r="K155" s="71">
        <v>3</v>
      </c>
      <c r="L155" s="71">
        <f t="shared" si="4"/>
        <v>6</v>
      </c>
      <c r="M155" s="72" t="str">
        <f t="shared" si="5"/>
        <v>Kabul Edilebilir Risk</v>
      </c>
      <c r="N155" s="63">
        <v>170</v>
      </c>
      <c r="O155" s="80" t="s">
        <v>458</v>
      </c>
      <c r="P155" s="63" t="s">
        <v>109</v>
      </c>
      <c r="Q155" s="73"/>
    </row>
    <row r="156" spans="1:17" ht="99.95" customHeight="1" thickTop="1" thickBot="1" x14ac:dyDescent="0.3">
      <c r="A156" s="63">
        <v>171</v>
      </c>
      <c r="B156" s="63" t="s">
        <v>446</v>
      </c>
      <c r="C156" s="64" t="s">
        <v>25</v>
      </c>
      <c r="D156" s="65" t="s">
        <v>5</v>
      </c>
      <c r="E156" s="66" t="s">
        <v>459</v>
      </c>
      <c r="F156" s="67" t="s">
        <v>460</v>
      </c>
      <c r="G156" s="64" t="s">
        <v>31</v>
      </c>
      <c r="H156" s="68"/>
      <c r="I156" s="69">
        <v>43885</v>
      </c>
      <c r="J156" s="71">
        <v>2</v>
      </c>
      <c r="K156" s="71">
        <v>3</v>
      </c>
      <c r="L156" s="71">
        <f t="shared" si="4"/>
        <v>6</v>
      </c>
      <c r="M156" s="72" t="str">
        <f t="shared" si="5"/>
        <v>Kabul Edilebilir Risk</v>
      </c>
      <c r="N156" s="63">
        <v>171</v>
      </c>
      <c r="O156" s="80" t="s">
        <v>461</v>
      </c>
      <c r="P156" s="63" t="s">
        <v>109</v>
      </c>
      <c r="Q156" s="73"/>
    </row>
    <row r="157" spans="1:17" ht="99.95" customHeight="1" thickTop="1" thickBot="1" x14ac:dyDescent="0.3">
      <c r="A157" s="63">
        <v>172</v>
      </c>
      <c r="B157" s="63" t="s">
        <v>446</v>
      </c>
      <c r="C157" s="64" t="s">
        <v>25</v>
      </c>
      <c r="D157" s="65" t="s">
        <v>5</v>
      </c>
      <c r="E157" s="66" t="s">
        <v>78</v>
      </c>
      <c r="F157" s="67" t="s">
        <v>79</v>
      </c>
      <c r="G157" s="64" t="s">
        <v>31</v>
      </c>
      <c r="H157" s="68"/>
      <c r="I157" s="69">
        <v>43885</v>
      </c>
      <c r="J157" s="71">
        <v>2</v>
      </c>
      <c r="K157" s="70">
        <v>3</v>
      </c>
      <c r="L157" s="71">
        <f t="shared" si="4"/>
        <v>6</v>
      </c>
      <c r="M157" s="72" t="str">
        <f t="shared" si="5"/>
        <v>Kabul Edilebilir Risk</v>
      </c>
      <c r="N157" s="63">
        <v>172</v>
      </c>
      <c r="O157" s="63" t="s">
        <v>462</v>
      </c>
      <c r="P157" s="63" t="s">
        <v>109</v>
      </c>
      <c r="Q157" s="73"/>
    </row>
    <row r="158" spans="1:17" ht="99.95" customHeight="1" thickTop="1" thickBot="1" x14ac:dyDescent="0.3">
      <c r="A158" s="63">
        <v>173</v>
      </c>
      <c r="B158" s="63" t="s">
        <v>446</v>
      </c>
      <c r="C158" s="64" t="s">
        <v>25</v>
      </c>
      <c r="D158" s="65" t="s">
        <v>5</v>
      </c>
      <c r="E158" s="66" t="s">
        <v>142</v>
      </c>
      <c r="F158" s="67" t="s">
        <v>77</v>
      </c>
      <c r="G158" s="64" t="s">
        <v>26</v>
      </c>
      <c r="H158" s="78"/>
      <c r="I158" s="69">
        <v>43885</v>
      </c>
      <c r="J158" s="71">
        <v>2</v>
      </c>
      <c r="K158" s="70">
        <v>3</v>
      </c>
      <c r="L158" s="71">
        <f t="shared" si="4"/>
        <v>6</v>
      </c>
      <c r="M158" s="72" t="str">
        <f t="shared" si="5"/>
        <v>Kabul Edilebilir Risk</v>
      </c>
      <c r="N158" s="63">
        <v>173</v>
      </c>
      <c r="O158" s="63" t="s">
        <v>151</v>
      </c>
      <c r="P158" s="63" t="s">
        <v>109</v>
      </c>
      <c r="Q158" s="73"/>
    </row>
    <row r="159" spans="1:17" ht="99.95" customHeight="1" thickTop="1" thickBot="1" x14ac:dyDescent="0.3">
      <c r="A159" s="63">
        <v>174</v>
      </c>
      <c r="B159" s="63" t="s">
        <v>463</v>
      </c>
      <c r="C159" s="64" t="s">
        <v>25</v>
      </c>
      <c r="D159" s="65" t="s">
        <v>5</v>
      </c>
      <c r="E159" s="66" t="s">
        <v>464</v>
      </c>
      <c r="F159" s="67" t="s">
        <v>465</v>
      </c>
      <c r="G159" s="64" t="s">
        <v>31</v>
      </c>
      <c r="H159" s="68"/>
      <c r="I159" s="69">
        <v>43885</v>
      </c>
      <c r="J159" s="71">
        <v>2</v>
      </c>
      <c r="K159" s="70">
        <v>3</v>
      </c>
      <c r="L159" s="71">
        <f t="shared" si="4"/>
        <v>6</v>
      </c>
      <c r="M159" s="72" t="str">
        <f t="shared" si="5"/>
        <v>Kabul Edilebilir Risk</v>
      </c>
      <c r="N159" s="63">
        <v>174</v>
      </c>
      <c r="O159" s="63" t="s">
        <v>466</v>
      </c>
      <c r="P159" s="63" t="s">
        <v>109</v>
      </c>
      <c r="Q159" s="73"/>
    </row>
    <row r="160" spans="1:17" ht="99.95" customHeight="1" thickTop="1" thickBot="1" x14ac:dyDescent="0.3">
      <c r="A160" s="63">
        <v>175</v>
      </c>
      <c r="B160" s="63" t="s">
        <v>593</v>
      </c>
      <c r="C160" s="64" t="s">
        <v>25</v>
      </c>
      <c r="D160" s="65" t="s">
        <v>5</v>
      </c>
      <c r="E160" s="66" t="s">
        <v>70</v>
      </c>
      <c r="F160" s="67" t="s">
        <v>591</v>
      </c>
      <c r="G160" s="64" t="s">
        <v>48</v>
      </c>
      <c r="H160" s="68"/>
      <c r="I160" s="69">
        <v>43885</v>
      </c>
      <c r="J160" s="71">
        <v>3</v>
      </c>
      <c r="K160" s="70">
        <v>5</v>
      </c>
      <c r="L160" s="71">
        <f t="shared" si="4"/>
        <v>15</v>
      </c>
      <c r="M160" s="72" t="str">
        <f t="shared" si="5"/>
        <v>Dikkate Değer Risk</v>
      </c>
      <c r="N160" s="63">
        <v>175</v>
      </c>
      <c r="O160" s="63" t="s">
        <v>592</v>
      </c>
      <c r="P160" s="63" t="s">
        <v>109</v>
      </c>
      <c r="Q160" s="73"/>
    </row>
    <row r="161" spans="1:17" ht="99.95" customHeight="1" thickTop="1" thickBot="1" x14ac:dyDescent="0.3">
      <c r="A161" s="63">
        <v>176</v>
      </c>
      <c r="B161" s="63" t="s">
        <v>593</v>
      </c>
      <c r="C161" s="64" t="s">
        <v>25</v>
      </c>
      <c r="D161" s="65" t="s">
        <v>5</v>
      </c>
      <c r="E161" s="66" t="s">
        <v>70</v>
      </c>
      <c r="F161" s="67" t="s">
        <v>467</v>
      </c>
      <c r="G161" s="64" t="s">
        <v>48</v>
      </c>
      <c r="H161" s="68"/>
      <c r="I161" s="69">
        <v>43885</v>
      </c>
      <c r="J161" s="71">
        <v>2</v>
      </c>
      <c r="K161" s="70">
        <v>5</v>
      </c>
      <c r="L161" s="71">
        <f t="shared" si="4"/>
        <v>10</v>
      </c>
      <c r="M161" s="72" t="str">
        <f t="shared" si="5"/>
        <v>Dikkate Değer Risk</v>
      </c>
      <c r="N161" s="63">
        <v>176</v>
      </c>
      <c r="O161" s="63" t="s">
        <v>405</v>
      </c>
      <c r="P161" s="63" t="s">
        <v>109</v>
      </c>
      <c r="Q161" s="73"/>
    </row>
    <row r="162" spans="1:17" ht="99.95" customHeight="1" thickTop="1" thickBot="1" x14ac:dyDescent="0.3">
      <c r="A162" s="63">
        <v>177</v>
      </c>
      <c r="B162" s="63" t="s">
        <v>593</v>
      </c>
      <c r="C162" s="64" t="s">
        <v>25</v>
      </c>
      <c r="D162" s="65" t="s">
        <v>5</v>
      </c>
      <c r="E162" s="66" t="s">
        <v>70</v>
      </c>
      <c r="F162" s="67" t="s">
        <v>468</v>
      </c>
      <c r="G162" s="64" t="s">
        <v>42</v>
      </c>
      <c r="H162" s="68"/>
      <c r="I162" s="69">
        <v>43885</v>
      </c>
      <c r="J162" s="71">
        <v>2</v>
      </c>
      <c r="K162" s="70">
        <v>5</v>
      </c>
      <c r="L162" s="71">
        <f t="shared" si="4"/>
        <v>10</v>
      </c>
      <c r="M162" s="72" t="str">
        <f t="shared" si="5"/>
        <v>Dikkate Değer Risk</v>
      </c>
      <c r="N162" s="63">
        <v>177</v>
      </c>
      <c r="O162" s="63" t="s">
        <v>336</v>
      </c>
      <c r="P162" s="63" t="s">
        <v>109</v>
      </c>
      <c r="Q162" s="73"/>
    </row>
    <row r="163" spans="1:17" ht="99.95" customHeight="1" thickTop="1" thickBot="1" x14ac:dyDescent="0.3">
      <c r="A163" s="63">
        <v>178</v>
      </c>
      <c r="B163" s="63" t="s">
        <v>593</v>
      </c>
      <c r="C163" s="64" t="s">
        <v>25</v>
      </c>
      <c r="D163" s="65" t="s">
        <v>5</v>
      </c>
      <c r="E163" s="66" t="s">
        <v>469</v>
      </c>
      <c r="F163" s="67" t="s">
        <v>470</v>
      </c>
      <c r="G163" s="64" t="s">
        <v>42</v>
      </c>
      <c r="H163" s="68"/>
      <c r="I163" s="69">
        <v>43885</v>
      </c>
      <c r="J163" s="71">
        <v>2</v>
      </c>
      <c r="K163" s="70">
        <v>5</v>
      </c>
      <c r="L163" s="71">
        <f t="shared" si="4"/>
        <v>10</v>
      </c>
      <c r="M163" s="72" t="str">
        <f t="shared" si="5"/>
        <v>Dikkate Değer Risk</v>
      </c>
      <c r="N163" s="63">
        <v>178</v>
      </c>
      <c r="O163" s="63" t="s">
        <v>471</v>
      </c>
      <c r="P163" s="63" t="s">
        <v>109</v>
      </c>
      <c r="Q163" s="73"/>
    </row>
    <row r="164" spans="1:17" ht="99.95" customHeight="1" thickTop="1" thickBot="1" x14ac:dyDescent="0.3">
      <c r="A164" s="63">
        <v>179</v>
      </c>
      <c r="B164" s="63" t="s">
        <v>593</v>
      </c>
      <c r="C164" s="64" t="s">
        <v>25</v>
      </c>
      <c r="D164" s="65" t="s">
        <v>5</v>
      </c>
      <c r="E164" s="66" t="s">
        <v>389</v>
      </c>
      <c r="F164" s="67" t="s">
        <v>390</v>
      </c>
      <c r="G164" s="64" t="s">
        <v>31</v>
      </c>
      <c r="H164" s="68"/>
      <c r="I164" s="69">
        <v>43885</v>
      </c>
      <c r="J164" s="71">
        <v>3</v>
      </c>
      <c r="K164" s="71">
        <v>3</v>
      </c>
      <c r="L164" s="71">
        <f t="shared" si="4"/>
        <v>9</v>
      </c>
      <c r="M164" s="72" t="str">
        <f t="shared" si="5"/>
        <v>Dikkate Değer Risk</v>
      </c>
      <c r="N164" s="63">
        <v>179</v>
      </c>
      <c r="O164" s="80" t="s">
        <v>391</v>
      </c>
      <c r="P164" s="63" t="s">
        <v>109</v>
      </c>
      <c r="Q164" s="73"/>
    </row>
    <row r="165" spans="1:17" ht="99.95" customHeight="1" thickTop="1" thickBot="1" x14ac:dyDescent="0.3">
      <c r="A165" s="63">
        <v>180</v>
      </c>
      <c r="B165" s="63" t="s">
        <v>593</v>
      </c>
      <c r="C165" s="64" t="s">
        <v>25</v>
      </c>
      <c r="D165" s="65" t="s">
        <v>5</v>
      </c>
      <c r="E165" s="66" t="s">
        <v>399</v>
      </c>
      <c r="F165" s="67" t="s">
        <v>569</v>
      </c>
      <c r="G165" s="64" t="s">
        <v>31</v>
      </c>
      <c r="H165" s="68"/>
      <c r="I165" s="69">
        <v>43885</v>
      </c>
      <c r="J165" s="71">
        <v>3</v>
      </c>
      <c r="K165" s="70">
        <v>3</v>
      </c>
      <c r="L165" s="71">
        <f t="shared" si="4"/>
        <v>9</v>
      </c>
      <c r="M165" s="72" t="str">
        <f t="shared" si="5"/>
        <v>Dikkate Değer Risk</v>
      </c>
      <c r="N165" s="63">
        <v>180</v>
      </c>
      <c r="O165" s="63" t="s">
        <v>401</v>
      </c>
      <c r="P165" s="63" t="s">
        <v>109</v>
      </c>
      <c r="Q165" s="73"/>
    </row>
    <row r="166" spans="1:17" ht="99.95" customHeight="1" thickTop="1" thickBot="1" x14ac:dyDescent="0.3">
      <c r="A166" s="63">
        <v>181</v>
      </c>
      <c r="B166" s="63" t="s">
        <v>593</v>
      </c>
      <c r="C166" s="64" t="s">
        <v>25</v>
      </c>
      <c r="D166" s="65" t="s">
        <v>5</v>
      </c>
      <c r="E166" s="66" t="s">
        <v>394</v>
      </c>
      <c r="F166" s="67" t="s">
        <v>472</v>
      </c>
      <c r="G166" s="64" t="s">
        <v>31</v>
      </c>
      <c r="H166" s="68"/>
      <c r="I166" s="69">
        <v>43885</v>
      </c>
      <c r="J166" s="71">
        <v>4</v>
      </c>
      <c r="K166" s="70">
        <v>2</v>
      </c>
      <c r="L166" s="71">
        <f t="shared" si="4"/>
        <v>8</v>
      </c>
      <c r="M166" s="72" t="str">
        <f t="shared" si="5"/>
        <v>Dikkate Değer Risk</v>
      </c>
      <c r="N166" s="63">
        <v>181</v>
      </c>
      <c r="O166" s="63" t="s">
        <v>466</v>
      </c>
      <c r="P166" s="63" t="s">
        <v>109</v>
      </c>
      <c r="Q166" s="73"/>
    </row>
    <row r="167" spans="1:17" ht="99.95" customHeight="1" thickTop="1" thickBot="1" x14ac:dyDescent="0.3">
      <c r="A167" s="63">
        <v>182</v>
      </c>
      <c r="B167" s="63" t="s">
        <v>593</v>
      </c>
      <c r="C167" s="64" t="s">
        <v>25</v>
      </c>
      <c r="D167" s="65" t="s">
        <v>5</v>
      </c>
      <c r="E167" s="66" t="s">
        <v>280</v>
      </c>
      <c r="F167" s="67" t="s">
        <v>281</v>
      </c>
      <c r="G167" s="64" t="s">
        <v>31</v>
      </c>
      <c r="H167" s="68"/>
      <c r="I167" s="69">
        <v>43885</v>
      </c>
      <c r="J167" s="71">
        <v>2</v>
      </c>
      <c r="K167" s="71">
        <v>3</v>
      </c>
      <c r="L167" s="71">
        <f t="shared" si="4"/>
        <v>6</v>
      </c>
      <c r="M167" s="72" t="str">
        <f t="shared" si="5"/>
        <v>Kabul Edilebilir Risk</v>
      </c>
      <c r="N167" s="63">
        <v>182</v>
      </c>
      <c r="O167" s="80" t="s">
        <v>282</v>
      </c>
      <c r="P167" s="63" t="s">
        <v>109</v>
      </c>
      <c r="Q167" s="73"/>
    </row>
    <row r="168" spans="1:17" ht="99.95" customHeight="1" thickTop="1" thickBot="1" x14ac:dyDescent="0.3">
      <c r="A168" s="63">
        <v>183</v>
      </c>
      <c r="B168" s="63" t="s">
        <v>593</v>
      </c>
      <c r="C168" s="64" t="s">
        <v>25</v>
      </c>
      <c r="D168" s="65" t="s">
        <v>5</v>
      </c>
      <c r="E168" s="66" t="s">
        <v>473</v>
      </c>
      <c r="F168" s="67" t="s">
        <v>474</v>
      </c>
      <c r="G168" s="64" t="s">
        <v>31</v>
      </c>
      <c r="H168" s="68"/>
      <c r="I168" s="69">
        <v>43885</v>
      </c>
      <c r="J168" s="71">
        <v>3</v>
      </c>
      <c r="K168" s="70">
        <v>2</v>
      </c>
      <c r="L168" s="71">
        <f t="shared" si="4"/>
        <v>6</v>
      </c>
      <c r="M168" s="72" t="str">
        <f t="shared" si="5"/>
        <v>Kabul Edilebilir Risk</v>
      </c>
      <c r="N168" s="63">
        <v>183</v>
      </c>
      <c r="O168" s="63" t="s">
        <v>475</v>
      </c>
      <c r="P168" s="63" t="s">
        <v>109</v>
      </c>
      <c r="Q168" s="73"/>
    </row>
    <row r="169" spans="1:17" ht="99.95" customHeight="1" thickTop="1" thickBot="1" x14ac:dyDescent="0.3">
      <c r="A169" s="63">
        <v>184</v>
      </c>
      <c r="B169" s="63" t="s">
        <v>593</v>
      </c>
      <c r="C169" s="64" t="s">
        <v>25</v>
      </c>
      <c r="D169" s="65" t="s">
        <v>5</v>
      </c>
      <c r="E169" s="66" t="s">
        <v>394</v>
      </c>
      <c r="F169" s="67" t="s">
        <v>476</v>
      </c>
      <c r="G169" s="64" t="s">
        <v>31</v>
      </c>
      <c r="H169" s="68"/>
      <c r="I169" s="69">
        <v>43885</v>
      </c>
      <c r="J169" s="71">
        <v>2</v>
      </c>
      <c r="K169" s="70">
        <v>3</v>
      </c>
      <c r="L169" s="71">
        <f t="shared" si="4"/>
        <v>6</v>
      </c>
      <c r="M169" s="72" t="str">
        <f t="shared" si="5"/>
        <v>Kabul Edilebilir Risk</v>
      </c>
      <c r="N169" s="63">
        <v>184</v>
      </c>
      <c r="O169" s="63" t="s">
        <v>477</v>
      </c>
      <c r="P169" s="63" t="s">
        <v>109</v>
      </c>
      <c r="Q169" s="73"/>
    </row>
    <row r="170" spans="1:17" ht="99.95" customHeight="1" thickTop="1" thickBot="1" x14ac:dyDescent="0.3">
      <c r="A170" s="63">
        <v>185</v>
      </c>
      <c r="B170" s="63" t="s">
        <v>593</v>
      </c>
      <c r="C170" s="64" t="s">
        <v>25</v>
      </c>
      <c r="D170" s="65" t="s">
        <v>5</v>
      </c>
      <c r="E170" s="66" t="s">
        <v>186</v>
      </c>
      <c r="F170" s="67" t="s">
        <v>570</v>
      </c>
      <c r="G170" s="64" t="s">
        <v>26</v>
      </c>
      <c r="H170" s="68"/>
      <c r="I170" s="69">
        <v>43885</v>
      </c>
      <c r="J170" s="71">
        <v>1</v>
      </c>
      <c r="K170" s="70">
        <v>2</v>
      </c>
      <c r="L170" s="71">
        <f t="shared" si="4"/>
        <v>2</v>
      </c>
      <c r="M170" s="72" t="str">
        <f t="shared" si="5"/>
        <v>Kabul Edilebilir Risk</v>
      </c>
      <c r="N170" s="63">
        <v>185</v>
      </c>
      <c r="O170" s="63" t="s">
        <v>478</v>
      </c>
      <c r="P170" s="63" t="s">
        <v>109</v>
      </c>
      <c r="Q170" s="73"/>
    </row>
    <row r="171" spans="1:17" ht="99.95" customHeight="1" thickTop="1" thickBot="1" x14ac:dyDescent="0.3">
      <c r="A171" s="63">
        <v>186</v>
      </c>
      <c r="B171" s="63" t="s">
        <v>479</v>
      </c>
      <c r="C171" s="64" t="s">
        <v>25</v>
      </c>
      <c r="D171" s="65" t="s">
        <v>5</v>
      </c>
      <c r="E171" s="66" t="s">
        <v>399</v>
      </c>
      <c r="F171" s="67" t="s">
        <v>480</v>
      </c>
      <c r="G171" s="64" t="s">
        <v>31</v>
      </c>
      <c r="H171" s="68"/>
      <c r="I171" s="69">
        <v>43885</v>
      </c>
      <c r="J171" s="71">
        <v>2</v>
      </c>
      <c r="K171" s="70">
        <v>4</v>
      </c>
      <c r="L171" s="71">
        <f t="shared" si="4"/>
        <v>8</v>
      </c>
      <c r="M171" s="72" t="str">
        <f t="shared" si="5"/>
        <v>Dikkate Değer Risk</v>
      </c>
      <c r="N171" s="63">
        <v>186</v>
      </c>
      <c r="O171" s="63" t="s">
        <v>481</v>
      </c>
      <c r="P171" s="63" t="s">
        <v>109</v>
      </c>
      <c r="Q171" s="73"/>
    </row>
    <row r="172" spans="1:17" ht="99.95" customHeight="1" thickTop="1" thickBot="1" x14ac:dyDescent="0.3">
      <c r="A172" s="63">
        <v>187</v>
      </c>
      <c r="B172" s="63" t="s">
        <v>482</v>
      </c>
      <c r="C172" s="64" t="s">
        <v>25</v>
      </c>
      <c r="D172" s="75" t="s">
        <v>5</v>
      </c>
      <c r="E172" s="76" t="s">
        <v>70</v>
      </c>
      <c r="F172" s="67" t="s">
        <v>20</v>
      </c>
      <c r="G172" s="64" t="s">
        <v>42</v>
      </c>
      <c r="H172" s="78"/>
      <c r="I172" s="69">
        <v>43885</v>
      </c>
      <c r="J172" s="71">
        <v>3</v>
      </c>
      <c r="K172" s="70">
        <v>5</v>
      </c>
      <c r="L172" s="71">
        <f t="shared" si="4"/>
        <v>15</v>
      </c>
      <c r="M172" s="72" t="str">
        <f t="shared" si="5"/>
        <v>Dikkate Değer Risk</v>
      </c>
      <c r="N172" s="63">
        <v>187</v>
      </c>
      <c r="O172" s="63" t="s">
        <v>24</v>
      </c>
      <c r="P172" s="63" t="s">
        <v>109</v>
      </c>
      <c r="Q172" s="73"/>
    </row>
    <row r="173" spans="1:17" ht="99.95" customHeight="1" thickTop="1" thickBot="1" x14ac:dyDescent="0.3">
      <c r="A173" s="63">
        <v>188</v>
      </c>
      <c r="B173" s="63" t="s">
        <v>482</v>
      </c>
      <c r="C173" s="64" t="s">
        <v>25</v>
      </c>
      <c r="D173" s="75" t="s">
        <v>5</v>
      </c>
      <c r="E173" s="76" t="s">
        <v>68</v>
      </c>
      <c r="F173" s="67" t="s">
        <v>17</v>
      </c>
      <c r="G173" s="64" t="s">
        <v>42</v>
      </c>
      <c r="H173" s="79"/>
      <c r="I173" s="69">
        <v>43885</v>
      </c>
      <c r="J173" s="71">
        <v>3</v>
      </c>
      <c r="K173" s="70">
        <v>5</v>
      </c>
      <c r="L173" s="71">
        <f t="shared" si="4"/>
        <v>15</v>
      </c>
      <c r="M173" s="72" t="str">
        <f t="shared" si="5"/>
        <v>Dikkate Değer Risk</v>
      </c>
      <c r="N173" s="63">
        <v>188</v>
      </c>
      <c r="O173" s="63" t="s">
        <v>483</v>
      </c>
      <c r="P173" s="63" t="s">
        <v>109</v>
      </c>
      <c r="Q173" s="73"/>
    </row>
    <row r="174" spans="1:17" ht="99.95" customHeight="1" thickTop="1" thickBot="1" x14ac:dyDescent="0.3">
      <c r="A174" s="63">
        <v>189</v>
      </c>
      <c r="B174" s="63" t="s">
        <v>482</v>
      </c>
      <c r="C174" s="64" t="s">
        <v>25</v>
      </c>
      <c r="D174" s="75" t="s">
        <v>5</v>
      </c>
      <c r="E174" s="76" t="s">
        <v>169</v>
      </c>
      <c r="F174" s="77" t="s">
        <v>406</v>
      </c>
      <c r="G174" s="64" t="s">
        <v>42</v>
      </c>
      <c r="H174" s="79"/>
      <c r="I174" s="69">
        <v>43885</v>
      </c>
      <c r="J174" s="71">
        <v>3</v>
      </c>
      <c r="K174" s="70">
        <v>5</v>
      </c>
      <c r="L174" s="71">
        <f t="shared" si="4"/>
        <v>15</v>
      </c>
      <c r="M174" s="72" t="str">
        <f t="shared" si="5"/>
        <v>Dikkate Değer Risk</v>
      </c>
      <c r="N174" s="63">
        <v>189</v>
      </c>
      <c r="O174" s="63" t="s">
        <v>1</v>
      </c>
      <c r="P174" s="63" t="s">
        <v>109</v>
      </c>
      <c r="Q174" s="73"/>
    </row>
    <row r="175" spans="1:17" ht="99.95" customHeight="1" thickTop="1" thickBot="1" x14ac:dyDescent="0.3">
      <c r="A175" s="63">
        <v>190</v>
      </c>
      <c r="B175" s="63" t="s">
        <v>482</v>
      </c>
      <c r="C175" s="64" t="s">
        <v>25</v>
      </c>
      <c r="D175" s="75" t="s">
        <v>5</v>
      </c>
      <c r="E175" s="76" t="s">
        <v>68</v>
      </c>
      <c r="F175" s="67" t="s">
        <v>484</v>
      </c>
      <c r="G175" s="64" t="s">
        <v>42</v>
      </c>
      <c r="H175" s="78"/>
      <c r="I175" s="69">
        <v>43885</v>
      </c>
      <c r="J175" s="71">
        <v>3</v>
      </c>
      <c r="K175" s="70">
        <v>5</v>
      </c>
      <c r="L175" s="71">
        <f t="shared" si="4"/>
        <v>15</v>
      </c>
      <c r="M175" s="72" t="str">
        <f t="shared" si="5"/>
        <v>Dikkate Değer Risk</v>
      </c>
      <c r="N175" s="63">
        <v>190</v>
      </c>
      <c r="O175" s="63" t="s">
        <v>485</v>
      </c>
      <c r="P175" s="63" t="s">
        <v>109</v>
      </c>
      <c r="Q175" s="73"/>
    </row>
    <row r="176" spans="1:17" ht="99.95" customHeight="1" thickTop="1" thickBot="1" x14ac:dyDescent="0.3">
      <c r="A176" s="63">
        <v>191</v>
      </c>
      <c r="B176" s="63" t="s">
        <v>482</v>
      </c>
      <c r="C176" s="64" t="s">
        <v>25</v>
      </c>
      <c r="D176" s="75" t="s">
        <v>5</v>
      </c>
      <c r="E176" s="76" t="s">
        <v>68</v>
      </c>
      <c r="F176" s="67" t="s">
        <v>15</v>
      </c>
      <c r="G176" s="64" t="s">
        <v>42</v>
      </c>
      <c r="H176" s="78"/>
      <c r="I176" s="69">
        <v>43885</v>
      </c>
      <c r="J176" s="71">
        <v>3</v>
      </c>
      <c r="K176" s="70">
        <v>5</v>
      </c>
      <c r="L176" s="71">
        <f t="shared" si="4"/>
        <v>15</v>
      </c>
      <c r="M176" s="72" t="str">
        <f t="shared" si="5"/>
        <v>Dikkate Değer Risk</v>
      </c>
      <c r="N176" s="63">
        <v>191</v>
      </c>
      <c r="O176" s="63" t="s">
        <v>22</v>
      </c>
      <c r="P176" s="63" t="s">
        <v>109</v>
      </c>
      <c r="Q176" s="73"/>
    </row>
    <row r="177" spans="1:17" ht="99.95" customHeight="1" thickTop="1" thickBot="1" x14ac:dyDescent="0.3">
      <c r="A177" s="63">
        <v>192</v>
      </c>
      <c r="B177" s="63" t="s">
        <v>482</v>
      </c>
      <c r="C177" s="64" t="s">
        <v>25</v>
      </c>
      <c r="D177" s="75" t="s">
        <v>5</v>
      </c>
      <c r="E177" s="76" t="s">
        <v>68</v>
      </c>
      <c r="F177" s="67" t="s">
        <v>14</v>
      </c>
      <c r="G177" s="64" t="s">
        <v>42</v>
      </c>
      <c r="H177" s="78"/>
      <c r="I177" s="69">
        <v>43885</v>
      </c>
      <c r="J177" s="71">
        <v>3</v>
      </c>
      <c r="K177" s="70">
        <v>5</v>
      </c>
      <c r="L177" s="71">
        <f t="shared" si="4"/>
        <v>15</v>
      </c>
      <c r="M177" s="72" t="str">
        <f t="shared" si="5"/>
        <v>Dikkate Değer Risk</v>
      </c>
      <c r="N177" s="63">
        <v>192</v>
      </c>
      <c r="O177" s="63" t="s">
        <v>486</v>
      </c>
      <c r="P177" s="63" t="s">
        <v>109</v>
      </c>
      <c r="Q177" s="73"/>
    </row>
    <row r="178" spans="1:17" ht="108" customHeight="1" thickTop="1" thickBot="1" x14ac:dyDescent="0.3">
      <c r="A178" s="63">
        <v>193</v>
      </c>
      <c r="B178" s="63" t="s">
        <v>482</v>
      </c>
      <c r="C178" s="64" t="s">
        <v>25</v>
      </c>
      <c r="D178" s="75" t="s">
        <v>5</v>
      </c>
      <c r="E178" s="76" t="s">
        <v>68</v>
      </c>
      <c r="F178" s="67" t="s">
        <v>12</v>
      </c>
      <c r="G178" s="64" t="s">
        <v>42</v>
      </c>
      <c r="H178" s="68"/>
      <c r="I178" s="69">
        <v>43885</v>
      </c>
      <c r="J178" s="71">
        <v>3</v>
      </c>
      <c r="K178" s="70">
        <v>5</v>
      </c>
      <c r="L178" s="71">
        <f t="shared" ref="L178:L192" si="6">J178*K178</f>
        <v>15</v>
      </c>
      <c r="M178" s="72" t="str">
        <f t="shared" ref="M178:M192" si="7">IF(L178&gt;15,"Kabul Edilemez Risk",IF(L178&gt;7,"Dikkate Değer Risk",IF(L178&lt;=6,"Kabul Edilebilir Risk")))</f>
        <v>Dikkate Değer Risk</v>
      </c>
      <c r="N178" s="63">
        <v>193</v>
      </c>
      <c r="O178" s="63" t="s">
        <v>487</v>
      </c>
      <c r="P178" s="63" t="s">
        <v>109</v>
      </c>
      <c r="Q178" s="73"/>
    </row>
    <row r="179" spans="1:17" ht="123" customHeight="1" thickTop="1" thickBot="1" x14ac:dyDescent="0.3">
      <c r="A179" s="63">
        <v>194</v>
      </c>
      <c r="B179" s="63" t="s">
        <v>482</v>
      </c>
      <c r="C179" s="64" t="s">
        <v>25</v>
      </c>
      <c r="D179" s="75" t="s">
        <v>5</v>
      </c>
      <c r="E179" s="76" t="s">
        <v>68</v>
      </c>
      <c r="F179" s="67" t="s">
        <v>19</v>
      </c>
      <c r="G179" s="64" t="s">
        <v>42</v>
      </c>
      <c r="H179" s="78"/>
      <c r="I179" s="69">
        <v>43885</v>
      </c>
      <c r="J179" s="71">
        <v>3</v>
      </c>
      <c r="K179" s="70">
        <v>4</v>
      </c>
      <c r="L179" s="71">
        <f t="shared" si="6"/>
        <v>12</v>
      </c>
      <c r="M179" s="72" t="str">
        <f t="shared" si="7"/>
        <v>Dikkate Değer Risk</v>
      </c>
      <c r="N179" s="63">
        <v>194</v>
      </c>
      <c r="O179" s="63" t="s">
        <v>23</v>
      </c>
      <c r="P179" s="63" t="s">
        <v>109</v>
      </c>
      <c r="Q179" s="73"/>
    </row>
    <row r="180" spans="1:17" ht="99.95" customHeight="1" thickTop="1" thickBot="1" x14ac:dyDescent="0.3">
      <c r="A180" s="63">
        <v>195</v>
      </c>
      <c r="B180" s="63" t="s">
        <v>482</v>
      </c>
      <c r="C180" s="64" t="s">
        <v>25</v>
      </c>
      <c r="D180" s="75" t="s">
        <v>5</v>
      </c>
      <c r="E180" s="76" t="s">
        <v>68</v>
      </c>
      <c r="F180" s="67" t="s">
        <v>9</v>
      </c>
      <c r="G180" s="64" t="s">
        <v>42</v>
      </c>
      <c r="H180" s="68"/>
      <c r="I180" s="69">
        <v>43885</v>
      </c>
      <c r="J180" s="71">
        <v>2</v>
      </c>
      <c r="K180" s="70">
        <v>5</v>
      </c>
      <c r="L180" s="71">
        <f t="shared" si="6"/>
        <v>10</v>
      </c>
      <c r="M180" s="72" t="str">
        <f t="shared" si="7"/>
        <v>Dikkate Değer Risk</v>
      </c>
      <c r="N180" s="63">
        <v>195</v>
      </c>
      <c r="O180" s="63" t="s">
        <v>488</v>
      </c>
      <c r="P180" s="63" t="s">
        <v>109</v>
      </c>
      <c r="Q180" s="73"/>
    </row>
    <row r="181" spans="1:17" ht="109.5" customHeight="1" thickTop="1" thickBot="1" x14ac:dyDescent="0.3">
      <c r="A181" s="63">
        <v>196</v>
      </c>
      <c r="B181" s="63" t="s">
        <v>482</v>
      </c>
      <c r="C181" s="64" t="s">
        <v>25</v>
      </c>
      <c r="D181" s="75" t="s">
        <v>5</v>
      </c>
      <c r="E181" s="76" t="s">
        <v>68</v>
      </c>
      <c r="F181" s="67" t="s">
        <v>13</v>
      </c>
      <c r="G181" s="64" t="s">
        <v>42</v>
      </c>
      <c r="H181" s="68"/>
      <c r="I181" s="69">
        <v>43885</v>
      </c>
      <c r="J181" s="71">
        <v>2</v>
      </c>
      <c r="K181" s="70">
        <v>5</v>
      </c>
      <c r="L181" s="71">
        <f t="shared" si="6"/>
        <v>10</v>
      </c>
      <c r="M181" s="72" t="str">
        <f t="shared" si="7"/>
        <v>Dikkate Değer Risk</v>
      </c>
      <c r="N181" s="63">
        <v>196</v>
      </c>
      <c r="O181" s="63" t="s">
        <v>489</v>
      </c>
      <c r="P181" s="63" t="s">
        <v>109</v>
      </c>
      <c r="Q181" s="73"/>
    </row>
    <row r="182" spans="1:17" ht="99.95" customHeight="1" thickTop="1" thickBot="1" x14ac:dyDescent="0.3">
      <c r="A182" s="63">
        <v>197</v>
      </c>
      <c r="B182" s="63" t="s">
        <v>482</v>
      </c>
      <c r="C182" s="64" t="s">
        <v>25</v>
      </c>
      <c r="D182" s="75" t="s">
        <v>5</v>
      </c>
      <c r="E182" s="76" t="s">
        <v>68</v>
      </c>
      <c r="F182" s="67" t="s">
        <v>10</v>
      </c>
      <c r="G182" s="64" t="s">
        <v>42</v>
      </c>
      <c r="H182" s="68"/>
      <c r="I182" s="69">
        <v>43885</v>
      </c>
      <c r="J182" s="71">
        <v>2</v>
      </c>
      <c r="K182" s="70">
        <v>5</v>
      </c>
      <c r="L182" s="71">
        <f t="shared" si="6"/>
        <v>10</v>
      </c>
      <c r="M182" s="72" t="str">
        <f t="shared" si="7"/>
        <v>Dikkate Değer Risk</v>
      </c>
      <c r="N182" s="63">
        <v>197</v>
      </c>
      <c r="O182" s="63" t="s">
        <v>490</v>
      </c>
      <c r="P182" s="63" t="s">
        <v>109</v>
      </c>
      <c r="Q182" s="73"/>
    </row>
    <row r="183" spans="1:17" ht="99.95" customHeight="1" thickTop="1" thickBot="1" x14ac:dyDescent="0.3">
      <c r="A183" s="63">
        <v>198</v>
      </c>
      <c r="B183" s="63" t="s">
        <v>482</v>
      </c>
      <c r="C183" s="74" t="s">
        <v>25</v>
      </c>
      <c r="D183" s="75" t="s">
        <v>5</v>
      </c>
      <c r="E183" s="76" t="s">
        <v>68</v>
      </c>
      <c r="F183" s="67" t="s">
        <v>18</v>
      </c>
      <c r="G183" s="64" t="s">
        <v>42</v>
      </c>
      <c r="H183" s="68"/>
      <c r="I183" s="69">
        <v>43885</v>
      </c>
      <c r="J183" s="71">
        <v>2</v>
      </c>
      <c r="K183" s="70">
        <v>5</v>
      </c>
      <c r="L183" s="71">
        <f t="shared" si="6"/>
        <v>10</v>
      </c>
      <c r="M183" s="72" t="str">
        <f t="shared" si="7"/>
        <v>Dikkate Değer Risk</v>
      </c>
      <c r="N183" s="63">
        <v>198</v>
      </c>
      <c r="O183" s="63" t="s">
        <v>491</v>
      </c>
      <c r="P183" s="63" t="s">
        <v>109</v>
      </c>
      <c r="Q183" s="73"/>
    </row>
    <row r="184" spans="1:17" ht="105.75" customHeight="1" thickTop="1" thickBot="1" x14ac:dyDescent="0.3">
      <c r="A184" s="63">
        <v>199</v>
      </c>
      <c r="B184" s="63" t="s">
        <v>482</v>
      </c>
      <c r="C184" s="74" t="s">
        <v>25</v>
      </c>
      <c r="D184" s="75" t="s">
        <v>5</v>
      </c>
      <c r="E184" s="76" t="s">
        <v>68</v>
      </c>
      <c r="F184" s="67" t="s">
        <v>11</v>
      </c>
      <c r="G184" s="64" t="s">
        <v>42</v>
      </c>
      <c r="H184" s="68"/>
      <c r="I184" s="69">
        <v>43885</v>
      </c>
      <c r="J184" s="71">
        <v>2</v>
      </c>
      <c r="K184" s="70">
        <v>5</v>
      </c>
      <c r="L184" s="71">
        <f t="shared" si="6"/>
        <v>10</v>
      </c>
      <c r="M184" s="72" t="str">
        <f t="shared" si="7"/>
        <v>Dikkate Değer Risk</v>
      </c>
      <c r="N184" s="63">
        <v>199</v>
      </c>
      <c r="O184" s="63" t="s">
        <v>172</v>
      </c>
      <c r="P184" s="63" t="s">
        <v>109</v>
      </c>
      <c r="Q184" s="73"/>
    </row>
    <row r="185" spans="1:17" ht="99.95" customHeight="1" thickTop="1" thickBot="1" x14ac:dyDescent="0.3">
      <c r="A185" s="63">
        <v>200</v>
      </c>
      <c r="B185" s="63" t="s">
        <v>482</v>
      </c>
      <c r="C185" s="74" t="s">
        <v>25</v>
      </c>
      <c r="D185" s="75" t="s">
        <v>5</v>
      </c>
      <c r="E185" s="76" t="s">
        <v>80</v>
      </c>
      <c r="F185" s="67" t="s">
        <v>81</v>
      </c>
      <c r="G185" s="64" t="s">
        <v>42</v>
      </c>
      <c r="H185" s="68"/>
      <c r="I185" s="69">
        <v>43885</v>
      </c>
      <c r="J185" s="71">
        <v>2</v>
      </c>
      <c r="K185" s="70">
        <v>5</v>
      </c>
      <c r="L185" s="71">
        <f t="shared" si="6"/>
        <v>10</v>
      </c>
      <c r="M185" s="72" t="str">
        <f t="shared" si="7"/>
        <v>Dikkate Değer Risk</v>
      </c>
      <c r="N185" s="63">
        <v>200</v>
      </c>
      <c r="O185" s="63" t="s">
        <v>492</v>
      </c>
      <c r="P185" s="63" t="s">
        <v>109</v>
      </c>
      <c r="Q185" s="73"/>
    </row>
    <row r="186" spans="1:17" ht="99.95" customHeight="1" thickTop="1" thickBot="1" x14ac:dyDescent="0.3">
      <c r="A186" s="63">
        <v>201</v>
      </c>
      <c r="B186" s="63" t="s">
        <v>482</v>
      </c>
      <c r="C186" s="74" t="s">
        <v>25</v>
      </c>
      <c r="D186" s="65" t="s">
        <v>5</v>
      </c>
      <c r="E186" s="66" t="s">
        <v>70</v>
      </c>
      <c r="F186" s="67" t="s">
        <v>493</v>
      </c>
      <c r="G186" s="64" t="s">
        <v>42</v>
      </c>
      <c r="H186" s="68"/>
      <c r="I186" s="69">
        <v>43885</v>
      </c>
      <c r="J186" s="71">
        <v>2</v>
      </c>
      <c r="K186" s="70">
        <v>5</v>
      </c>
      <c r="L186" s="71">
        <f t="shared" si="6"/>
        <v>10</v>
      </c>
      <c r="M186" s="72" t="str">
        <f t="shared" si="7"/>
        <v>Dikkate Değer Risk</v>
      </c>
      <c r="N186" s="63">
        <v>201</v>
      </c>
      <c r="O186" s="63" t="s">
        <v>494</v>
      </c>
      <c r="P186" s="63" t="s">
        <v>109</v>
      </c>
      <c r="Q186" s="73"/>
    </row>
    <row r="187" spans="1:17" ht="99.95" customHeight="1" thickTop="1" thickBot="1" x14ac:dyDescent="0.3">
      <c r="A187" s="63">
        <v>202</v>
      </c>
      <c r="B187" s="63" t="s">
        <v>482</v>
      </c>
      <c r="C187" s="74" t="s">
        <v>25</v>
      </c>
      <c r="D187" s="65" t="s">
        <v>5</v>
      </c>
      <c r="E187" s="66" t="s">
        <v>70</v>
      </c>
      <c r="F187" s="67" t="s">
        <v>495</v>
      </c>
      <c r="G187" s="64" t="s">
        <v>42</v>
      </c>
      <c r="H187" s="68"/>
      <c r="I187" s="69">
        <v>43885</v>
      </c>
      <c r="J187" s="71">
        <v>2</v>
      </c>
      <c r="K187" s="70">
        <v>5</v>
      </c>
      <c r="L187" s="71">
        <f t="shared" si="6"/>
        <v>10</v>
      </c>
      <c r="M187" s="72" t="str">
        <f t="shared" si="7"/>
        <v>Dikkate Değer Risk</v>
      </c>
      <c r="N187" s="63">
        <v>202</v>
      </c>
      <c r="O187" s="63" t="s">
        <v>172</v>
      </c>
      <c r="P187" s="63" t="s">
        <v>109</v>
      </c>
      <c r="Q187" s="73"/>
    </row>
    <row r="188" spans="1:17" ht="99.95" customHeight="1" thickTop="1" thickBot="1" x14ac:dyDescent="0.3">
      <c r="A188" s="63">
        <v>203</v>
      </c>
      <c r="B188" s="63" t="s">
        <v>482</v>
      </c>
      <c r="C188" s="74" t="s">
        <v>25</v>
      </c>
      <c r="D188" s="65" t="s">
        <v>5</v>
      </c>
      <c r="E188" s="66" t="s">
        <v>70</v>
      </c>
      <c r="F188" s="67" t="s">
        <v>496</v>
      </c>
      <c r="G188" s="64" t="s">
        <v>42</v>
      </c>
      <c r="H188" s="68"/>
      <c r="I188" s="69">
        <v>43885</v>
      </c>
      <c r="J188" s="71">
        <v>2</v>
      </c>
      <c r="K188" s="70">
        <v>5</v>
      </c>
      <c r="L188" s="71">
        <f t="shared" si="6"/>
        <v>10</v>
      </c>
      <c r="M188" s="72" t="str">
        <f t="shared" si="7"/>
        <v>Dikkate Değer Risk</v>
      </c>
      <c r="N188" s="63">
        <v>203</v>
      </c>
      <c r="O188" s="63" t="s">
        <v>172</v>
      </c>
      <c r="P188" s="63" t="s">
        <v>109</v>
      </c>
      <c r="Q188" s="73"/>
    </row>
    <row r="189" spans="1:17" ht="99.95" customHeight="1" thickTop="1" thickBot="1" x14ac:dyDescent="0.3">
      <c r="A189" s="63">
        <v>204</v>
      </c>
      <c r="B189" s="63" t="s">
        <v>482</v>
      </c>
      <c r="C189" s="74" t="s">
        <v>25</v>
      </c>
      <c r="D189" s="65" t="s">
        <v>5</v>
      </c>
      <c r="E189" s="66" t="s">
        <v>70</v>
      </c>
      <c r="F189" s="67" t="s">
        <v>497</v>
      </c>
      <c r="G189" s="64" t="s">
        <v>42</v>
      </c>
      <c r="H189" s="68"/>
      <c r="I189" s="69">
        <v>43885</v>
      </c>
      <c r="J189" s="71">
        <v>2</v>
      </c>
      <c r="K189" s="70">
        <v>5</v>
      </c>
      <c r="L189" s="71">
        <f t="shared" si="6"/>
        <v>10</v>
      </c>
      <c r="M189" s="72" t="str">
        <f t="shared" si="7"/>
        <v>Dikkate Değer Risk</v>
      </c>
      <c r="N189" s="63">
        <v>204</v>
      </c>
      <c r="O189" s="63" t="s">
        <v>498</v>
      </c>
      <c r="P189" s="63" t="s">
        <v>109</v>
      </c>
      <c r="Q189" s="73"/>
    </row>
    <row r="190" spans="1:17" ht="99.95" customHeight="1" thickTop="1" thickBot="1" x14ac:dyDescent="0.3">
      <c r="A190" s="63">
        <v>205</v>
      </c>
      <c r="B190" s="63" t="s">
        <v>482</v>
      </c>
      <c r="C190" s="74" t="s">
        <v>25</v>
      </c>
      <c r="D190" s="65" t="s">
        <v>5</v>
      </c>
      <c r="E190" s="66" t="s">
        <v>70</v>
      </c>
      <c r="F190" s="67" t="s">
        <v>499</v>
      </c>
      <c r="G190" s="64" t="s">
        <v>341</v>
      </c>
      <c r="H190" s="68"/>
      <c r="I190" s="69">
        <v>43885</v>
      </c>
      <c r="J190" s="71">
        <v>2</v>
      </c>
      <c r="K190" s="70">
        <v>3</v>
      </c>
      <c r="L190" s="71">
        <f t="shared" si="6"/>
        <v>6</v>
      </c>
      <c r="M190" s="72" t="str">
        <f t="shared" si="7"/>
        <v>Kabul Edilebilir Risk</v>
      </c>
      <c r="N190" s="63">
        <v>205</v>
      </c>
      <c r="O190" s="63" t="s">
        <v>500</v>
      </c>
      <c r="P190" s="63" t="s">
        <v>109</v>
      </c>
      <c r="Q190" s="73"/>
    </row>
    <row r="191" spans="1:17" ht="99.95" customHeight="1" thickTop="1" thickBot="1" x14ac:dyDescent="0.3">
      <c r="A191" s="63">
        <v>206</v>
      </c>
      <c r="B191" s="63" t="s">
        <v>501</v>
      </c>
      <c r="C191" s="64" t="s">
        <v>141</v>
      </c>
      <c r="D191" s="75" t="s">
        <v>6</v>
      </c>
      <c r="E191" s="76" t="s">
        <v>71</v>
      </c>
      <c r="F191" s="67" t="s">
        <v>34</v>
      </c>
      <c r="G191" s="64" t="s">
        <v>42</v>
      </c>
      <c r="H191" s="78"/>
      <c r="I191" s="69">
        <v>43885</v>
      </c>
      <c r="J191" s="71">
        <v>3</v>
      </c>
      <c r="K191" s="70">
        <v>5</v>
      </c>
      <c r="L191" s="71">
        <f t="shared" si="6"/>
        <v>15</v>
      </c>
      <c r="M191" s="72" t="str">
        <f t="shared" si="7"/>
        <v>Dikkate Değer Risk</v>
      </c>
      <c r="N191" s="63">
        <v>206</v>
      </c>
      <c r="O191" s="63" t="s">
        <v>145</v>
      </c>
      <c r="P191" s="63" t="s">
        <v>109</v>
      </c>
      <c r="Q191" s="73"/>
    </row>
    <row r="192" spans="1:17" ht="99.95" customHeight="1" thickTop="1" thickBot="1" x14ac:dyDescent="0.3">
      <c r="A192" s="63">
        <v>207</v>
      </c>
      <c r="B192" s="63" t="s">
        <v>501</v>
      </c>
      <c r="C192" s="64" t="s">
        <v>25</v>
      </c>
      <c r="D192" s="65" t="s">
        <v>5</v>
      </c>
      <c r="E192" s="66" t="s">
        <v>502</v>
      </c>
      <c r="F192" s="67" t="s">
        <v>503</v>
      </c>
      <c r="G192" s="64" t="s">
        <v>31</v>
      </c>
      <c r="H192" s="68"/>
      <c r="I192" s="69">
        <v>43885</v>
      </c>
      <c r="J192" s="71">
        <v>3</v>
      </c>
      <c r="K192" s="70">
        <v>3</v>
      </c>
      <c r="L192" s="71">
        <f t="shared" si="6"/>
        <v>9</v>
      </c>
      <c r="M192" s="72" t="str">
        <f t="shared" si="7"/>
        <v>Dikkate Değer Risk</v>
      </c>
      <c r="N192" s="63">
        <v>207</v>
      </c>
      <c r="O192" s="63" t="s">
        <v>172</v>
      </c>
      <c r="P192" s="63" t="s">
        <v>109</v>
      </c>
      <c r="Q192" s="73"/>
    </row>
    <row r="193" spans="1:17" ht="16.5" thickTop="1" thickBot="1" x14ac:dyDescent="0.3">
      <c r="A193" s="59"/>
      <c r="B193" s="60"/>
      <c r="C193" s="60"/>
      <c r="D193" s="60"/>
      <c r="E193" s="82"/>
      <c r="F193" s="61"/>
      <c r="G193" s="60"/>
      <c r="H193" s="62"/>
      <c r="I193" s="59"/>
      <c r="J193" s="59"/>
      <c r="K193" s="59"/>
      <c r="L193" s="59"/>
      <c r="M193" s="59"/>
      <c r="N193" s="59"/>
      <c r="O193" s="62"/>
      <c r="P193" s="62"/>
      <c r="Q193" s="62"/>
    </row>
    <row r="194" spans="1:17" ht="16.5" thickTop="1" thickBot="1" x14ac:dyDescent="0.3">
      <c r="A194" s="184" t="s">
        <v>94</v>
      </c>
      <c r="B194" s="184"/>
      <c r="C194" s="184"/>
      <c r="D194" s="184"/>
      <c r="E194" s="184" t="s">
        <v>95</v>
      </c>
      <c r="F194" s="184"/>
      <c r="G194" s="184"/>
      <c r="H194" s="184" t="s">
        <v>97</v>
      </c>
      <c r="I194" s="184"/>
      <c r="J194" s="184"/>
      <c r="K194" s="184"/>
      <c r="L194" s="184"/>
      <c r="M194" s="184" t="s">
        <v>98</v>
      </c>
      <c r="N194" s="184"/>
      <c r="O194" s="184"/>
      <c r="P194" s="184"/>
      <c r="Q194" s="184"/>
    </row>
    <row r="195" spans="1:17" ht="16.5" thickTop="1" thickBot="1" x14ac:dyDescent="0.3">
      <c r="A195" s="184" t="s">
        <v>105</v>
      </c>
      <c r="B195" s="184"/>
      <c r="C195" s="185"/>
      <c r="D195" s="185"/>
      <c r="E195" s="83" t="s">
        <v>137</v>
      </c>
      <c r="F195" s="185"/>
      <c r="G195" s="185"/>
      <c r="H195" s="84" t="s">
        <v>139</v>
      </c>
      <c r="I195" s="185"/>
      <c r="J195" s="185"/>
      <c r="K195" s="185"/>
      <c r="L195" s="185"/>
      <c r="M195" s="84" t="s">
        <v>140</v>
      </c>
      <c r="N195" s="185"/>
      <c r="O195" s="185"/>
      <c r="P195" s="185"/>
      <c r="Q195" s="185"/>
    </row>
    <row r="196" spans="1:17" ht="16.5" thickTop="1" thickBot="1" x14ac:dyDescent="0.3">
      <c r="A196" s="184" t="s">
        <v>96</v>
      </c>
      <c r="B196" s="184"/>
      <c r="C196" s="185"/>
      <c r="D196" s="185"/>
      <c r="E196" s="83" t="s">
        <v>136</v>
      </c>
      <c r="F196" s="185"/>
      <c r="G196" s="185"/>
      <c r="H196" s="84" t="s">
        <v>99</v>
      </c>
      <c r="I196" s="185"/>
      <c r="J196" s="185"/>
      <c r="K196" s="185"/>
      <c r="L196" s="185"/>
      <c r="M196" s="84" t="s">
        <v>101</v>
      </c>
      <c r="N196" s="185"/>
      <c r="O196" s="185"/>
      <c r="P196" s="185"/>
      <c r="Q196" s="185"/>
    </row>
    <row r="197" spans="1:17" ht="16.5" thickTop="1" thickBot="1" x14ac:dyDescent="0.3">
      <c r="A197" s="185"/>
      <c r="B197" s="185"/>
      <c r="C197" s="61"/>
      <c r="D197" s="61"/>
      <c r="E197" s="83"/>
      <c r="F197" s="61"/>
      <c r="G197" s="61"/>
      <c r="H197" s="84"/>
      <c r="I197" s="61"/>
      <c r="J197" s="61"/>
      <c r="K197" s="61"/>
      <c r="L197" s="61"/>
      <c r="M197" s="84"/>
      <c r="N197" s="61"/>
      <c r="O197" s="61"/>
      <c r="P197" s="61"/>
      <c r="Q197" s="61"/>
    </row>
    <row r="198" spans="1:17" ht="16.5" thickTop="1" thickBot="1" x14ac:dyDescent="0.3">
      <c r="A198" s="185"/>
      <c r="B198" s="185"/>
      <c r="C198" s="61"/>
      <c r="D198" s="61"/>
      <c r="E198" s="83" t="s">
        <v>134</v>
      </c>
      <c r="F198" s="185"/>
      <c r="G198" s="185"/>
      <c r="H198" s="84" t="s">
        <v>138</v>
      </c>
      <c r="I198" s="185"/>
      <c r="J198" s="185"/>
      <c r="K198" s="185"/>
      <c r="L198" s="185"/>
      <c r="M198" s="84" t="s">
        <v>102</v>
      </c>
      <c r="N198" s="185"/>
      <c r="O198" s="185"/>
      <c r="P198" s="185"/>
      <c r="Q198" s="185"/>
    </row>
    <row r="199" spans="1:17" ht="16.5" thickTop="1" thickBot="1" x14ac:dyDescent="0.3">
      <c r="A199" s="184" t="s">
        <v>104</v>
      </c>
      <c r="B199" s="184"/>
      <c r="C199" s="185"/>
      <c r="D199" s="185"/>
      <c r="E199" s="82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</row>
    <row r="200" spans="1:17" ht="16.5" thickTop="1" thickBot="1" x14ac:dyDescent="0.3">
      <c r="A200" s="185"/>
      <c r="B200" s="185"/>
      <c r="C200" s="61"/>
      <c r="D200" s="61"/>
      <c r="E200" s="83" t="s">
        <v>135</v>
      </c>
      <c r="F200" s="185"/>
      <c r="G200" s="185"/>
      <c r="H200" s="84" t="s">
        <v>100</v>
      </c>
      <c r="I200" s="185"/>
      <c r="J200" s="185"/>
      <c r="K200" s="185"/>
      <c r="L200" s="185"/>
      <c r="M200" s="84" t="s">
        <v>103</v>
      </c>
      <c r="N200" s="185"/>
      <c r="O200" s="185"/>
      <c r="P200" s="185"/>
      <c r="Q200" s="185"/>
    </row>
    <row r="201" spans="1:17" ht="16.5" thickTop="1" thickBot="1" x14ac:dyDescent="0.3">
      <c r="A201" s="185"/>
      <c r="B201" s="185"/>
      <c r="C201" s="61"/>
      <c r="D201" s="61"/>
      <c r="E201" s="82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</row>
    <row r="202" spans="1:17" ht="16.5" thickTop="1" thickBot="1" x14ac:dyDescent="0.3">
      <c r="A202" s="59"/>
      <c r="B202" s="60"/>
      <c r="C202" s="60"/>
      <c r="D202" s="60"/>
      <c r="E202" s="82"/>
      <c r="F202" s="61"/>
      <c r="G202" s="60"/>
      <c r="H202" s="62"/>
      <c r="I202" s="59"/>
      <c r="J202" s="59"/>
      <c r="K202" s="59"/>
      <c r="L202" s="59"/>
      <c r="M202" s="59"/>
      <c r="N202" s="59"/>
      <c r="O202" s="62"/>
      <c r="P202" s="62"/>
      <c r="Q202" s="62"/>
    </row>
    <row r="203" spans="1:17" ht="16.5" thickTop="1" thickBot="1" x14ac:dyDescent="0.3">
      <c r="A203" s="184" t="s">
        <v>124</v>
      </c>
      <c r="B203" s="184"/>
      <c r="C203" s="184"/>
      <c r="D203" s="184"/>
      <c r="E203" s="184"/>
      <c r="F203" s="184"/>
      <c r="G203" s="60"/>
      <c r="H203" s="62"/>
      <c r="I203" s="59"/>
      <c r="J203" s="59"/>
      <c r="K203" s="59"/>
      <c r="L203" s="59"/>
      <c r="M203" s="59"/>
      <c r="N203" s="59"/>
      <c r="O203" s="62"/>
      <c r="P203" s="62"/>
      <c r="Q203" s="62"/>
    </row>
    <row r="204" spans="1:17" ht="16.5" thickTop="1" thickBot="1" x14ac:dyDescent="0.3">
      <c r="A204" s="59"/>
      <c r="B204" s="60"/>
      <c r="C204" s="188"/>
      <c r="D204" s="188"/>
      <c r="E204" s="188"/>
      <c r="F204" s="61"/>
      <c r="G204" s="60"/>
      <c r="H204" s="62"/>
      <c r="I204" s="59"/>
      <c r="J204" s="59"/>
      <c r="K204" s="59"/>
      <c r="L204" s="59"/>
      <c r="M204" s="59"/>
      <c r="N204" s="59"/>
      <c r="O204" s="62"/>
      <c r="P204" s="62"/>
      <c r="Q204" s="62"/>
    </row>
    <row r="205" spans="1:17" ht="16.5" thickTop="1" thickBot="1" x14ac:dyDescent="0.3">
      <c r="A205" s="59"/>
      <c r="B205" s="60"/>
      <c r="C205" s="60"/>
      <c r="D205" s="60"/>
      <c r="E205" s="82"/>
      <c r="F205" s="61"/>
      <c r="G205" s="60"/>
      <c r="H205" s="62"/>
      <c r="I205" s="59"/>
      <c r="J205" s="59"/>
      <c r="K205" s="59"/>
      <c r="L205" s="59"/>
      <c r="M205" s="59"/>
      <c r="N205" s="59"/>
      <c r="O205" s="62"/>
      <c r="P205" s="62"/>
      <c r="Q205" s="62"/>
    </row>
    <row r="206" spans="1:17" ht="16.5" thickTop="1" thickBot="1" x14ac:dyDescent="0.3">
      <c r="A206" s="59"/>
      <c r="B206" s="60"/>
      <c r="C206" s="60"/>
      <c r="D206" s="60"/>
      <c r="E206" s="82"/>
      <c r="F206" s="61"/>
      <c r="G206" s="60"/>
      <c r="H206" s="62"/>
      <c r="I206" s="59"/>
      <c r="J206" s="59"/>
      <c r="K206" s="59"/>
      <c r="L206" s="59"/>
      <c r="M206" s="59"/>
      <c r="N206" s="59"/>
      <c r="O206" s="62"/>
      <c r="P206" s="62"/>
      <c r="Q206" s="62"/>
    </row>
    <row r="207" spans="1:17" ht="16.5" thickTop="1" thickBot="1" x14ac:dyDescent="0.3">
      <c r="A207" s="59"/>
      <c r="B207" s="60"/>
      <c r="C207" s="60"/>
      <c r="D207" s="60"/>
      <c r="E207" s="82"/>
      <c r="F207" s="61"/>
      <c r="G207" s="60"/>
      <c r="H207" s="62"/>
      <c r="I207" s="59"/>
      <c r="J207" s="59"/>
      <c r="K207" s="59"/>
      <c r="L207" s="59"/>
      <c r="M207" s="59"/>
      <c r="N207" s="59"/>
      <c r="O207" s="62"/>
      <c r="P207" s="62"/>
      <c r="Q207" s="62"/>
    </row>
    <row r="208" spans="1:17" ht="16.5" thickTop="1" thickBot="1" x14ac:dyDescent="0.3">
      <c r="A208" s="59"/>
      <c r="B208" s="60"/>
      <c r="C208" s="60"/>
      <c r="D208" s="60"/>
      <c r="E208" s="82"/>
      <c r="F208" s="61"/>
      <c r="G208" s="60"/>
      <c r="H208" s="62"/>
      <c r="I208" s="59"/>
      <c r="J208" s="59"/>
      <c r="K208" s="59"/>
      <c r="L208" s="59"/>
      <c r="M208" s="59"/>
      <c r="N208" s="59"/>
      <c r="O208" s="62"/>
      <c r="P208" s="62"/>
      <c r="Q208" s="62"/>
    </row>
    <row r="209" spans="1:17" ht="16.5" thickTop="1" thickBot="1" x14ac:dyDescent="0.3">
      <c r="A209" s="85"/>
      <c r="B209" s="86"/>
      <c r="C209" s="86"/>
      <c r="D209" s="86"/>
      <c r="E209" s="87"/>
      <c r="F209" s="88"/>
      <c r="G209" s="86"/>
      <c r="H209" s="89"/>
      <c r="I209" s="85"/>
      <c r="J209" s="85"/>
      <c r="K209" s="85"/>
      <c r="L209" s="85"/>
      <c r="M209" s="85"/>
      <c r="N209" s="85"/>
      <c r="O209" s="89"/>
      <c r="P209" s="89"/>
      <c r="Q209" s="89"/>
    </row>
    <row r="210" spans="1:17" ht="16.5" thickTop="1" thickBot="1" x14ac:dyDescent="0.3">
      <c r="A210" s="186" t="s">
        <v>577</v>
      </c>
      <c r="B210" s="186"/>
      <c r="C210" s="186"/>
      <c r="D210" s="186"/>
      <c r="E210" s="186"/>
      <c r="F210" s="186"/>
      <c r="G210" s="186"/>
      <c r="H210" s="186"/>
      <c r="I210" s="186" t="s">
        <v>579</v>
      </c>
      <c r="J210" s="186"/>
      <c r="K210" s="186"/>
      <c r="L210" s="186"/>
      <c r="M210" s="186"/>
      <c r="N210" s="186"/>
      <c r="O210" s="186"/>
      <c r="P210" s="186"/>
      <c r="Q210" s="186"/>
    </row>
    <row r="211" spans="1:17" ht="16.5" thickTop="1" thickBot="1" x14ac:dyDescent="0.3">
      <c r="A211" s="186"/>
      <c r="B211" s="186"/>
      <c r="C211" s="186"/>
      <c r="D211" s="186"/>
      <c r="E211" s="186"/>
      <c r="F211" s="186"/>
      <c r="G211" s="186"/>
      <c r="H211" s="186"/>
      <c r="I211" s="186"/>
      <c r="J211" s="186"/>
      <c r="K211" s="186"/>
      <c r="L211" s="186"/>
      <c r="M211" s="186"/>
      <c r="N211" s="186"/>
      <c r="O211" s="186"/>
      <c r="P211" s="186"/>
      <c r="Q211" s="186"/>
    </row>
    <row r="212" spans="1:17" ht="16.5" thickTop="1" thickBot="1" x14ac:dyDescent="0.3">
      <c r="A212" s="186"/>
      <c r="B212" s="186"/>
      <c r="C212" s="186"/>
      <c r="D212" s="186"/>
      <c r="E212" s="186"/>
      <c r="F212" s="186"/>
      <c r="G212" s="186"/>
      <c r="H212" s="186"/>
      <c r="I212" s="186"/>
      <c r="J212" s="186"/>
      <c r="K212" s="186"/>
      <c r="L212" s="186"/>
      <c r="M212" s="186"/>
      <c r="N212" s="186"/>
      <c r="O212" s="186"/>
      <c r="P212" s="186"/>
      <c r="Q212" s="186"/>
    </row>
    <row r="213" spans="1:17" ht="16.5" thickTop="1" thickBot="1" x14ac:dyDescent="0.3">
      <c r="A213" s="187" t="s">
        <v>578</v>
      </c>
      <c r="B213" s="187"/>
      <c r="C213" s="187"/>
      <c r="D213" s="187"/>
      <c r="E213" s="187"/>
      <c r="F213" s="187"/>
      <c r="G213" s="187"/>
      <c r="H213" s="187"/>
      <c r="I213" s="187" t="s">
        <v>580</v>
      </c>
      <c r="J213" s="187"/>
      <c r="K213" s="187"/>
      <c r="L213" s="187"/>
      <c r="M213" s="187"/>
      <c r="N213" s="187"/>
      <c r="O213" s="187"/>
      <c r="P213" s="187"/>
      <c r="Q213" s="187"/>
    </row>
    <row r="214" spans="1:17" ht="16.5" thickTop="1" thickBot="1" x14ac:dyDescent="0.3">
      <c r="A214" s="187"/>
      <c r="B214" s="187"/>
      <c r="C214" s="187"/>
      <c r="D214" s="187"/>
      <c r="E214" s="187"/>
      <c r="F214" s="187"/>
      <c r="G214" s="187"/>
      <c r="H214" s="187"/>
      <c r="I214" s="187"/>
      <c r="J214" s="187"/>
      <c r="K214" s="187"/>
      <c r="L214" s="187"/>
      <c r="M214" s="187"/>
      <c r="N214" s="187"/>
      <c r="O214" s="187"/>
      <c r="P214" s="187"/>
      <c r="Q214" s="187"/>
    </row>
    <row r="215" spans="1:17" ht="54.75" customHeight="1" thickTop="1" thickBot="1" x14ac:dyDescent="0.3">
      <c r="A215" s="187"/>
      <c r="B215" s="187"/>
      <c r="C215" s="187"/>
      <c r="D215" s="187"/>
      <c r="E215" s="187"/>
      <c r="F215" s="187"/>
      <c r="G215" s="187"/>
      <c r="H215" s="187"/>
      <c r="I215" s="187"/>
      <c r="J215" s="187"/>
      <c r="K215" s="187"/>
      <c r="L215" s="187"/>
      <c r="M215" s="187"/>
      <c r="N215" s="187"/>
      <c r="O215" s="187"/>
      <c r="P215" s="187"/>
      <c r="Q215" s="187"/>
    </row>
    <row r="216" spans="1:17" ht="15.75" thickTop="1" x14ac:dyDescent="0.25"/>
  </sheetData>
  <autoFilter ref="A7:Q71"/>
  <mergeCells count="54">
    <mergeCell ref="A210:H212"/>
    <mergeCell ref="I210:Q212"/>
    <mergeCell ref="A213:H215"/>
    <mergeCell ref="I213:Q215"/>
    <mergeCell ref="N200:Q200"/>
    <mergeCell ref="A201:B201"/>
    <mergeCell ref="A203:F203"/>
    <mergeCell ref="C204:E204"/>
    <mergeCell ref="A199:B199"/>
    <mergeCell ref="C199:D199"/>
    <mergeCell ref="A200:B200"/>
    <mergeCell ref="F200:G200"/>
    <mergeCell ref="I200:L200"/>
    <mergeCell ref="A197:B197"/>
    <mergeCell ref="A198:B198"/>
    <mergeCell ref="F198:G198"/>
    <mergeCell ref="I198:L198"/>
    <mergeCell ref="N198:Q198"/>
    <mergeCell ref="A196:B196"/>
    <mergeCell ref="C196:D196"/>
    <mergeCell ref="F196:G196"/>
    <mergeCell ref="I196:L196"/>
    <mergeCell ref="N196:Q196"/>
    <mergeCell ref="A194:D194"/>
    <mergeCell ref="E194:G194"/>
    <mergeCell ref="H194:L194"/>
    <mergeCell ref="M194:Q194"/>
    <mergeCell ref="A195:B195"/>
    <mergeCell ref="C195:D195"/>
    <mergeCell ref="F195:G195"/>
    <mergeCell ref="I195:L195"/>
    <mergeCell ref="N195:Q195"/>
    <mergeCell ref="A1:Q1"/>
    <mergeCell ref="G6:G7"/>
    <mergeCell ref="H6:H7"/>
    <mergeCell ref="E6:E7"/>
    <mergeCell ref="P6:Q6"/>
    <mergeCell ref="D6:D7"/>
    <mergeCell ref="O6:O7"/>
    <mergeCell ref="A6:A7"/>
    <mergeCell ref="I6:M6"/>
    <mergeCell ref="N6:N7"/>
    <mergeCell ref="B6:B7"/>
    <mergeCell ref="C6:C7"/>
    <mergeCell ref="F6:F7"/>
    <mergeCell ref="P2:Q2"/>
    <mergeCell ref="P3:Q3"/>
    <mergeCell ref="P4:Q4"/>
    <mergeCell ref="P5:Q5"/>
    <mergeCell ref="A2:M5"/>
    <mergeCell ref="N2:O2"/>
    <mergeCell ref="N3:O3"/>
    <mergeCell ref="N4:O4"/>
    <mergeCell ref="N5:O5"/>
  </mergeCells>
  <phoneticPr fontId="2" type="noConversion"/>
  <conditionalFormatting sqref="L150:L154 L161:L186 L8:L147">
    <cfRule type="cellIs" dxfId="29" priority="116" stopIfTrue="1" operator="between">
      <formula>25</formula>
      <formula>25</formula>
    </cfRule>
    <cfRule type="cellIs" dxfId="28" priority="117" stopIfTrue="1" operator="between">
      <formula>15</formula>
      <formula>20</formula>
    </cfRule>
    <cfRule type="cellIs" dxfId="27" priority="118" stopIfTrue="1" operator="between">
      <formula>8</formula>
      <formula>12</formula>
    </cfRule>
    <cfRule type="cellIs" dxfId="26" priority="119" stopIfTrue="1" operator="between">
      <formula>4</formula>
      <formula>6</formula>
    </cfRule>
    <cfRule type="cellIs" dxfId="25" priority="120" stopIfTrue="1" operator="between">
      <formula>1</formula>
      <formula>3</formula>
    </cfRule>
  </conditionalFormatting>
  <conditionalFormatting sqref="L148:L149">
    <cfRule type="cellIs" dxfId="24" priority="26" stopIfTrue="1" operator="between">
      <formula>25</formula>
      <formula>25</formula>
    </cfRule>
    <cfRule type="cellIs" dxfId="23" priority="27" stopIfTrue="1" operator="between">
      <formula>15</formula>
      <formula>20</formula>
    </cfRule>
    <cfRule type="cellIs" dxfId="22" priority="28" stopIfTrue="1" operator="between">
      <formula>8</formula>
      <formula>12</formula>
    </cfRule>
    <cfRule type="cellIs" dxfId="21" priority="29" stopIfTrue="1" operator="between">
      <formula>4</formula>
      <formula>6</formula>
    </cfRule>
    <cfRule type="cellIs" dxfId="20" priority="30" stopIfTrue="1" operator="between">
      <formula>1</formula>
      <formula>3</formula>
    </cfRule>
  </conditionalFormatting>
  <conditionalFormatting sqref="L155">
    <cfRule type="cellIs" dxfId="19" priority="16" stopIfTrue="1" operator="between">
      <formula>25</formula>
      <formula>25</formula>
    </cfRule>
    <cfRule type="cellIs" dxfId="18" priority="17" stopIfTrue="1" operator="between">
      <formula>15</formula>
      <formula>20</formula>
    </cfRule>
    <cfRule type="cellIs" dxfId="17" priority="18" stopIfTrue="1" operator="between">
      <formula>8</formula>
      <formula>12</formula>
    </cfRule>
    <cfRule type="cellIs" dxfId="16" priority="19" stopIfTrue="1" operator="between">
      <formula>4</formula>
      <formula>6</formula>
    </cfRule>
    <cfRule type="cellIs" dxfId="15" priority="20" stopIfTrue="1" operator="between">
      <formula>1</formula>
      <formula>3</formula>
    </cfRule>
  </conditionalFormatting>
  <conditionalFormatting sqref="L156">
    <cfRule type="cellIs" dxfId="14" priority="11" stopIfTrue="1" operator="between">
      <formula>25</formula>
      <formula>25</formula>
    </cfRule>
    <cfRule type="cellIs" dxfId="13" priority="12" stopIfTrue="1" operator="between">
      <formula>15</formula>
      <formula>20</formula>
    </cfRule>
    <cfRule type="cellIs" dxfId="12" priority="13" stopIfTrue="1" operator="between">
      <formula>8</formula>
      <formula>12</formula>
    </cfRule>
    <cfRule type="cellIs" dxfId="11" priority="14" stopIfTrue="1" operator="between">
      <formula>4</formula>
      <formula>6</formula>
    </cfRule>
    <cfRule type="cellIs" dxfId="10" priority="15" stopIfTrue="1" operator="between">
      <formula>1</formula>
      <formula>3</formula>
    </cfRule>
  </conditionalFormatting>
  <conditionalFormatting sqref="L157:L160">
    <cfRule type="cellIs" dxfId="9" priority="6" stopIfTrue="1" operator="between">
      <formula>25</formula>
      <formula>25</formula>
    </cfRule>
    <cfRule type="cellIs" dxfId="8" priority="7" stopIfTrue="1" operator="between">
      <formula>15</formula>
      <formula>20</formula>
    </cfRule>
    <cfRule type="cellIs" dxfId="7" priority="8" stopIfTrue="1" operator="between">
      <formula>8</formula>
      <formula>12</formula>
    </cfRule>
    <cfRule type="cellIs" dxfId="6" priority="9" stopIfTrue="1" operator="between">
      <formula>4</formula>
      <formula>6</formula>
    </cfRule>
    <cfRule type="cellIs" dxfId="5" priority="10" stopIfTrue="1" operator="between">
      <formula>1</formula>
      <formula>3</formula>
    </cfRule>
  </conditionalFormatting>
  <conditionalFormatting sqref="L187:L192">
    <cfRule type="cellIs" dxfId="4" priority="1" stopIfTrue="1" operator="between">
      <formula>25</formula>
      <formula>25</formula>
    </cfRule>
    <cfRule type="cellIs" dxfId="3" priority="2" stopIfTrue="1" operator="between">
      <formula>15</formula>
      <formula>20</formula>
    </cfRule>
    <cfRule type="cellIs" dxfId="2" priority="3" stopIfTrue="1" operator="between">
      <formula>8</formula>
      <formula>12</formula>
    </cfRule>
    <cfRule type="cellIs" dxfId="1" priority="4" stopIfTrue="1" operator="between">
      <formula>4</formula>
      <formula>6</formula>
    </cfRule>
    <cfRule type="cellIs" dxfId="0" priority="5" stopIfTrue="1" operator="between">
      <formula>1</formula>
      <formula>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Kapak</vt:lpstr>
      <vt:lpstr>Tanımlar</vt:lpstr>
      <vt:lpstr>Risk Analizi ve Aksiyon Planı</vt:lpstr>
      <vt:lpstr>Tanımlar!Yazdırma_Alanı</vt:lpstr>
      <vt:lpstr>'Risk Analizi ve Aksiyon Planı'!Yazdırma_Başlıkları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Adl Belge</dc:title>
  <dc:creator>oguz@adlbelge.com</dc:creator>
  <cp:keywords>adlbelge.com</cp:keywords>
  <cp:lastModifiedBy>tk600003</cp:lastModifiedBy>
  <cp:lastPrinted>2021-03-05T09:22:38Z</cp:lastPrinted>
  <dcterms:created xsi:type="dcterms:W3CDTF">2008-12-13T08:22:57Z</dcterms:created>
  <dcterms:modified xsi:type="dcterms:W3CDTF">2021-12-18T10:19:57Z</dcterms:modified>
</cp:coreProperties>
</file>